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<sst xmlns="http://schemas.openxmlformats.org/spreadsheetml/2006/main" count="199" uniqueCount="125">
  <si>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Коваленко, гостевой дом (Республика Крым, г. Судак, ул. Лучистая, 21)</t>
  </si>
  <si>
    <t>Отправление</t>
  </si>
  <si>
    <t>Дни отдыха</t>
  </si>
  <si>
    <t>дней/ночей на отдыхе</t>
  </si>
  <si>
    <t>Прибытие</t>
  </si>
  <si>
    <t>Номер "Люкс" 2 человека в номере</t>
  </si>
  <si>
    <t>Номер "Люкс" 3 человека в номере</t>
  </si>
  <si>
    <t>Номер "Люкс" 4 человека в номере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</si>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</sst>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0+13500+8800</f>
        <v>22300</v>
      </c>
      <c r="F4" s="1">
        <f>0+13500+7200</f>
        <v>20700</v>
      </c>
      <c r="G4" s="1">
        <f>0+13500+6400</f>
        <v>19900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aca="true" t="shared" si="0" ref="E5:E40">0+13500+9900</f>
        <v>23400</v>
      </c>
      <c r="F5" s="5">
        <f aca="true" t="shared" si="1" ref="F5:F40">0+13500+8100</f>
        <v>21600</v>
      </c>
      <c r="G5" s="2">
        <f aca="true" t="shared" si="2" ref="G5:G40">0+13500+7200</f>
        <v>20700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23400</v>
      </c>
      <c r="F6" s="1">
        <f t="shared" si="1"/>
        <v>21600</v>
      </c>
      <c r="G6" s="1">
        <f t="shared" si="2"/>
        <v>20700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23400</v>
      </c>
      <c r="F7" s="5">
        <f t="shared" si="1"/>
        <v>21600</v>
      </c>
      <c r="G7" s="2">
        <f t="shared" si="2"/>
        <v>20700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23400</v>
      </c>
      <c r="F8" s="1">
        <f t="shared" si="1"/>
        <v>21600</v>
      </c>
      <c r="G8" s="1">
        <f t="shared" si="2"/>
        <v>20700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23400</v>
      </c>
      <c r="F9" s="5">
        <f t="shared" si="1"/>
        <v>21600</v>
      </c>
      <c r="G9" s="2">
        <f t="shared" si="2"/>
        <v>20700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23400</v>
      </c>
      <c r="F10" s="1">
        <f t="shared" si="1"/>
        <v>21600</v>
      </c>
      <c r="G10" s="1">
        <f t="shared" si="2"/>
        <v>20700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23400</v>
      </c>
      <c r="F11" s="5">
        <f t="shared" si="1"/>
        <v>21600</v>
      </c>
      <c r="G11" s="2">
        <f t="shared" si="2"/>
        <v>20700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23400</v>
      </c>
      <c r="F12" s="1">
        <f t="shared" si="1"/>
        <v>21600</v>
      </c>
      <c r="G12" s="1">
        <f t="shared" si="2"/>
        <v>20700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 t="shared" si="0"/>
        <v>23400</v>
      </c>
      <c r="F13" s="5">
        <f t="shared" si="1"/>
        <v>21600</v>
      </c>
      <c r="G13" s="2">
        <f t="shared" si="2"/>
        <v>20700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 t="shared" si="0"/>
        <v>23400</v>
      </c>
      <c r="F14" s="1">
        <f t="shared" si="1"/>
        <v>21600</v>
      </c>
      <c r="G14" s="1">
        <f t="shared" si="2"/>
        <v>20700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 t="shared" si="0"/>
        <v>23400</v>
      </c>
      <c r="F15" s="5">
        <f t="shared" si="1"/>
        <v>21600</v>
      </c>
      <c r="G15" s="2">
        <f t="shared" si="2"/>
        <v>20700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 t="shared" si="0"/>
        <v>23400</v>
      </c>
      <c r="F16" s="1">
        <f t="shared" si="1"/>
        <v>21600</v>
      </c>
      <c r="G16" s="1">
        <f t="shared" si="2"/>
        <v>20700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t="shared" si="0"/>
        <v>23400</v>
      </c>
      <c r="F17" s="5">
        <f t="shared" si="1"/>
        <v>21600</v>
      </c>
      <c r="G17" s="2">
        <f t="shared" si="2"/>
        <v>20700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0"/>
        <v>23400</v>
      </c>
      <c r="F18" s="1">
        <f t="shared" si="1"/>
        <v>21600</v>
      </c>
      <c r="G18" s="1">
        <f t="shared" si="2"/>
        <v>20700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0"/>
        <v>23400</v>
      </c>
      <c r="F19" s="5">
        <f t="shared" si="1"/>
        <v>21600</v>
      </c>
      <c r="G19" s="2">
        <f t="shared" si="2"/>
        <v>20700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0"/>
        <v>23400</v>
      </c>
      <c r="F20" s="1">
        <f t="shared" si="1"/>
        <v>21600</v>
      </c>
      <c r="G20" s="1">
        <f t="shared" si="2"/>
        <v>20700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0"/>
        <v>23400</v>
      </c>
      <c r="F21" s="5">
        <f t="shared" si="1"/>
        <v>21600</v>
      </c>
      <c r="G21" s="2">
        <f t="shared" si="2"/>
        <v>20700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0"/>
        <v>23400</v>
      </c>
      <c r="F22" s="1">
        <f t="shared" si="1"/>
        <v>21600</v>
      </c>
      <c r="G22" s="1">
        <f t="shared" si="2"/>
        <v>20700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0"/>
        <v>23400</v>
      </c>
      <c r="F23" s="5">
        <f t="shared" si="1"/>
        <v>21600</v>
      </c>
      <c r="G23" s="2">
        <f t="shared" si="2"/>
        <v>20700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0"/>
        <v>23400</v>
      </c>
      <c r="F24" s="1">
        <f t="shared" si="1"/>
        <v>21600</v>
      </c>
      <c r="G24" s="1">
        <f t="shared" si="2"/>
        <v>20700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t="shared" si="0"/>
        <v>23400</v>
      </c>
      <c r="F25" s="5">
        <f t="shared" si="1"/>
        <v>21600</v>
      </c>
      <c r="G25" s="2">
        <f t="shared" si="2"/>
        <v>20700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0"/>
        <v>23400</v>
      </c>
      <c r="F26" s="1">
        <f t="shared" si="1"/>
        <v>21600</v>
      </c>
      <c r="G26" s="1">
        <f t="shared" si="2"/>
        <v>20700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0"/>
        <v>23400</v>
      </c>
      <c r="F27" s="5">
        <f t="shared" si="1"/>
        <v>21600</v>
      </c>
      <c r="G27" s="2">
        <f t="shared" si="2"/>
        <v>20700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0"/>
        <v>23400</v>
      </c>
      <c r="F28" s="1">
        <f t="shared" si="1"/>
        <v>21600</v>
      </c>
      <c r="G28" s="1">
        <f t="shared" si="2"/>
        <v>20700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0"/>
        <v>23400</v>
      </c>
      <c r="F29" s="5">
        <f t="shared" si="1"/>
        <v>21600</v>
      </c>
      <c r="G29" s="2">
        <f t="shared" si="2"/>
        <v>20700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0"/>
        <v>23400</v>
      </c>
      <c r="F30" s="1">
        <f t="shared" si="1"/>
        <v>21600</v>
      </c>
      <c r="G30" s="1">
        <f t="shared" si="2"/>
        <v>20700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0"/>
        <v>23400</v>
      </c>
      <c r="F31" s="5">
        <f t="shared" si="1"/>
        <v>21600</v>
      </c>
      <c r="G31" s="2">
        <f t="shared" si="2"/>
        <v>20700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0"/>
        <v>23400</v>
      </c>
      <c r="F32" s="1">
        <f t="shared" si="1"/>
        <v>21600</v>
      </c>
      <c r="G32" s="1">
        <f t="shared" si="2"/>
        <v>20700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 t="shared" si="0"/>
        <v>23400</v>
      </c>
      <c r="F33" s="5">
        <f t="shared" si="1"/>
        <v>21600</v>
      </c>
      <c r="G33" s="2">
        <f t="shared" si="2"/>
        <v>20700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0"/>
        <v>23400</v>
      </c>
      <c r="F34" s="1">
        <f t="shared" si="1"/>
        <v>21600</v>
      </c>
      <c r="G34" s="1">
        <f t="shared" si="2"/>
        <v>20700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 t="shared" si="0"/>
        <v>23400</v>
      </c>
      <c r="F35" s="5">
        <f t="shared" si="1"/>
        <v>21600</v>
      </c>
      <c r="G35" s="2">
        <f t="shared" si="2"/>
        <v>20700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0"/>
        <v>23400</v>
      </c>
      <c r="F36" s="1">
        <f t="shared" si="1"/>
        <v>21600</v>
      </c>
      <c r="G36" s="1">
        <f t="shared" si="2"/>
        <v>20700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 t="shared" si="0"/>
        <v>23400</v>
      </c>
      <c r="F37" s="5">
        <f t="shared" si="1"/>
        <v>21600</v>
      </c>
      <c r="G37" s="2">
        <f t="shared" si="2"/>
        <v>20700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0"/>
        <v>23400</v>
      </c>
      <c r="F38" s="1">
        <f t="shared" si="1"/>
        <v>21600</v>
      </c>
      <c r="G38" s="1">
        <f t="shared" si="2"/>
        <v>20700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 t="shared" si="0"/>
        <v>23400</v>
      </c>
      <c r="F39" s="5">
        <f t="shared" si="1"/>
        <v>21600</v>
      </c>
      <c r="G39" s="2">
        <f t="shared" si="2"/>
        <v>20700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 t="shared" si="0"/>
        <v>23400</v>
      </c>
      <c r="F40" s="1">
        <f t="shared" si="1"/>
        <v>21600</v>
      </c>
      <c r="G40" s="1">
        <f t="shared" si="2"/>
        <v>20700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>0+13500+9700</f>
        <v>23200</v>
      </c>
      <c r="F41" s="5">
        <f>0+13500+8000</f>
        <v>21500</v>
      </c>
      <c r="G41" s="2">
        <f>0+13500+7100</f>
        <v>20600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>0+13500+9500</f>
        <v>23000</v>
      </c>
      <c r="F42" s="1">
        <f>0+13500+7900</f>
        <v>21400</v>
      </c>
      <c r="G42" s="1">
        <f>0+13500+7000</f>
        <v>20500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>0+13500+9300</f>
        <v>22800</v>
      </c>
      <c r="F43" s="5">
        <f>0+13500+7800</f>
        <v>21300</v>
      </c>
      <c r="G43" s="2">
        <f>0+13500+6900</f>
        <v>20400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>0+13500+9000</f>
        <v>22500</v>
      </c>
      <c r="F44" s="1">
        <f>0+13500+7650</f>
        <v>21150</v>
      </c>
      <c r="G44" s="1">
        <f>0+13500+6750</f>
        <v>20250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0+13500+11000</f>
        <v>24500</v>
      </c>
      <c r="F45" s="5">
        <f>0+13500+9350</f>
        <v>22850</v>
      </c>
      <c r="G45" s="2">
        <f>0+13500+8250</f>
        <v>21750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>0+13500+9000</f>
        <v>22500</v>
      </c>
      <c r="F46" s="1">
        <f>0+13500+7650</f>
        <v>21150</v>
      </c>
      <c r="G46" s="1">
        <f>0+13500+6750</f>
        <v>20250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>0+13500+8250</f>
        <v>21750</v>
      </c>
      <c r="F47" s="5">
        <f>0+13500+7150</f>
        <v>20650</v>
      </c>
      <c r="G47" s="2">
        <f>0+13500+6250</f>
        <v>19750</v>
      </c>
    </row>
    <row r="48" spans="1:7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>0+13500+7650</f>
        <v>21150</v>
      </c>
      <c r="F48" s="1">
        <f>0+13500+6750</f>
        <v>20250</v>
      </c>
      <c r="G48" s="1">
        <f>0+13500+5850</f>
        <v>19350</v>
      </c>
    </row>
    <row r="49" spans="1:7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0+13500+8500</f>
        <v>22000</v>
      </c>
      <c r="F49" s="5">
        <f>0+13500+7500</f>
        <v>21000</v>
      </c>
      <c r="G49" s="2">
        <f>0+13500+6500</f>
        <v>20000</v>
      </c>
    </row>
    <row r="50" spans="1:7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0+13500+5100</f>
        <v>18600</v>
      </c>
      <c r="F50" s="1">
        <f>0+13500+4500</f>
        <v>18000</v>
      </c>
      <c r="G50" s="1">
        <f>0+13500+3900</f>
        <v>17400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2022-02-05T20:15:59Z</dcterms:modified>
  <cp:category/>
  <cp:version/>
  <cp:contentType/>
  <cp:contentStatus/>
</cp:coreProperties>
</file>