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<sst xmlns="http://schemas.openxmlformats.org/spreadsheetml/2006/main" count="203" uniqueCount="127">
  <si>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Жемчужина, гостевой дом (г. Темрюк, п. Пересыпь, ул. Жемчужная, 8/а)</t>
  </si>
  <si>
    <t>Отправление</t>
  </si>
  <si>
    <t>Дни отдыха</t>
  </si>
  <si>
    <t>дней/ночей на отдыхе</t>
  </si>
  <si>
    <t>Прибытие</t>
  </si>
  <si>
    <t xml:space="preserve"> 3-х местный "Эконом+"</t>
  </si>
  <si>
    <t xml:space="preserve"> 3-х местный "Стандарт"</t>
  </si>
  <si>
    <t xml:space="preserve"> 4-х местный "Стандарт"</t>
  </si>
  <si>
    <t xml:space="preserve"> 5-ти местный "Стандарт"</t>
  </si>
  <si>
    <t>Двухкомнатный 4-х местный с кухней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</si>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</sst>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0+12000+4320</f>
        <v>16320</v>
      </c>
      <c r="F4" s="1">
        <f>0+12000+4800</f>
        <v>16800</v>
      </c>
      <c r="G4" s="1">
        <f>0+12000+4800</f>
        <v>16800</v>
      </c>
      <c r="H4" s="1">
        <f>0+12000+4160</f>
        <v>16160</v>
      </c>
      <c r="I4" s="1">
        <f>0+12000+5800</f>
        <v>17800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0+12000+4860</f>
        <v>16860</v>
      </c>
      <c r="F5" s="5">
        <f aca="true" t="shared" si="1" ref="F5:G12">0+12000+5400</f>
        <v>17400</v>
      </c>
      <c r="G5" s="2">
        <f t="shared" si="1"/>
        <v>17400</v>
      </c>
      <c r="H5" s="5">
        <f aca="true" t="shared" si="2" ref="H5:H12">0+12000+4680</f>
        <v>16680</v>
      </c>
      <c r="I5" s="2">
        <f aca="true" t="shared" si="3" ref="I5:I12">0+12000+6525</f>
        <v>18525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16860</v>
      </c>
      <c r="F6" s="1">
        <f t="shared" si="1"/>
        <v>17400</v>
      </c>
      <c r="G6" s="1">
        <f t="shared" si="1"/>
        <v>17400</v>
      </c>
      <c r="H6" s="1">
        <f t="shared" si="2"/>
        <v>16680</v>
      </c>
      <c r="I6" s="1">
        <f t="shared" si="3"/>
        <v>18525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16860</v>
      </c>
      <c r="F7" s="5">
        <f t="shared" si="1"/>
        <v>17400</v>
      </c>
      <c r="G7" s="2">
        <f t="shared" si="1"/>
        <v>17400</v>
      </c>
      <c r="H7" s="5">
        <f t="shared" si="2"/>
        <v>16680</v>
      </c>
      <c r="I7" s="2">
        <f t="shared" si="3"/>
        <v>18525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16860</v>
      </c>
      <c r="F8" s="1">
        <f t="shared" si="1"/>
        <v>17400</v>
      </c>
      <c r="G8" s="1">
        <f t="shared" si="1"/>
        <v>17400</v>
      </c>
      <c r="H8" s="1">
        <f t="shared" si="2"/>
        <v>16680</v>
      </c>
      <c r="I8" s="1">
        <f t="shared" si="3"/>
        <v>18525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16860</v>
      </c>
      <c r="F9" s="5">
        <f t="shared" si="1"/>
        <v>17400</v>
      </c>
      <c r="G9" s="2">
        <f t="shared" si="1"/>
        <v>17400</v>
      </c>
      <c r="H9" s="5">
        <f t="shared" si="2"/>
        <v>16680</v>
      </c>
      <c r="I9" s="2">
        <f t="shared" si="3"/>
        <v>18525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16860</v>
      </c>
      <c r="F10" s="1">
        <f t="shared" si="1"/>
        <v>17400</v>
      </c>
      <c r="G10" s="1">
        <f t="shared" si="1"/>
        <v>17400</v>
      </c>
      <c r="H10" s="1">
        <f t="shared" si="2"/>
        <v>16680</v>
      </c>
      <c r="I10" s="1">
        <f t="shared" si="3"/>
        <v>18525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16860</v>
      </c>
      <c r="F11" s="5">
        <f t="shared" si="1"/>
        <v>17400</v>
      </c>
      <c r="G11" s="2">
        <f t="shared" si="1"/>
        <v>17400</v>
      </c>
      <c r="H11" s="5">
        <f t="shared" si="2"/>
        <v>16680</v>
      </c>
      <c r="I11" s="2">
        <f t="shared" si="3"/>
        <v>18525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16860</v>
      </c>
      <c r="F12" s="1">
        <f t="shared" si="1"/>
        <v>17400</v>
      </c>
      <c r="G12" s="1">
        <f t="shared" si="1"/>
        <v>17400</v>
      </c>
      <c r="H12" s="1">
        <f t="shared" si="2"/>
        <v>16680</v>
      </c>
      <c r="I12" s="1">
        <f t="shared" si="3"/>
        <v>18525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0+12000+4990</f>
        <v>16990</v>
      </c>
      <c r="F13" s="5">
        <f>0+12000+5570</f>
        <v>17570</v>
      </c>
      <c r="G13" s="2">
        <f>0+12000+5500</f>
        <v>17500</v>
      </c>
      <c r="H13" s="5">
        <f>0+12000+4820</f>
        <v>16820</v>
      </c>
      <c r="I13" s="2">
        <f>0+12000+6625</f>
        <v>18625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0+12000+5250</f>
        <v>17250</v>
      </c>
      <c r="F14" s="1">
        <f>0+12000+5910</f>
        <v>17910</v>
      </c>
      <c r="G14" s="1">
        <f>0+12000+5700</f>
        <v>17700</v>
      </c>
      <c r="H14" s="1">
        <f>0+12000+5100</f>
        <v>17100</v>
      </c>
      <c r="I14" s="1">
        <f>0+12000+6825</f>
        <v>18825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0+12000+5510</f>
        <v>17510</v>
      </c>
      <c r="F15" s="5">
        <f>0+12000+6250</f>
        <v>18250</v>
      </c>
      <c r="G15" s="2">
        <f>0+12000+5900</f>
        <v>17900</v>
      </c>
      <c r="H15" s="5">
        <f>0+12000+5380</f>
        <v>17380</v>
      </c>
      <c r="I15" s="2">
        <f>0+12000+7025</f>
        <v>19025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0+12000+5770</f>
        <v>17770</v>
      </c>
      <c r="F16" s="1">
        <f>0+12000+6590</f>
        <v>18590</v>
      </c>
      <c r="G16" s="1">
        <f>0+12000+6100</f>
        <v>18100</v>
      </c>
      <c r="H16" s="1">
        <f>0+12000+5660</f>
        <v>17660</v>
      </c>
      <c r="I16" s="1">
        <f>0+12000+7225</f>
        <v>19225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4" ref="E17:E40">0+12000+6030</f>
        <v>18030</v>
      </c>
      <c r="F17" s="5">
        <f aca="true" t="shared" si="5" ref="F17:F40">0+12000+6930</f>
        <v>18930</v>
      </c>
      <c r="G17" s="2">
        <f aca="true" t="shared" si="6" ref="G17:G40">0+12000+6300</f>
        <v>18300</v>
      </c>
      <c r="H17" s="5">
        <f aca="true" t="shared" si="7" ref="H17:H40">0+12000+5940</f>
        <v>17940</v>
      </c>
      <c r="I17" s="2">
        <f aca="true" t="shared" si="8" ref="I17:I40">0+12000+7425</f>
        <v>19425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18030</v>
      </c>
      <c r="F18" s="1">
        <f t="shared" si="5"/>
        <v>18930</v>
      </c>
      <c r="G18" s="1">
        <f t="shared" si="6"/>
        <v>18300</v>
      </c>
      <c r="H18" s="1">
        <f t="shared" si="7"/>
        <v>17940</v>
      </c>
      <c r="I18" s="1">
        <f t="shared" si="8"/>
        <v>19425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4"/>
        <v>18030</v>
      </c>
      <c r="F19" s="5">
        <f t="shared" si="5"/>
        <v>18930</v>
      </c>
      <c r="G19" s="2">
        <f t="shared" si="6"/>
        <v>18300</v>
      </c>
      <c r="H19" s="5">
        <f t="shared" si="7"/>
        <v>17940</v>
      </c>
      <c r="I19" s="2">
        <f t="shared" si="8"/>
        <v>19425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18030</v>
      </c>
      <c r="F20" s="1">
        <f t="shared" si="5"/>
        <v>18930</v>
      </c>
      <c r="G20" s="1">
        <f t="shared" si="6"/>
        <v>18300</v>
      </c>
      <c r="H20" s="1">
        <f t="shared" si="7"/>
        <v>17940</v>
      </c>
      <c r="I20" s="1">
        <f t="shared" si="8"/>
        <v>19425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4"/>
        <v>18030</v>
      </c>
      <c r="F21" s="5">
        <f t="shared" si="5"/>
        <v>18930</v>
      </c>
      <c r="G21" s="2">
        <f t="shared" si="6"/>
        <v>18300</v>
      </c>
      <c r="H21" s="5">
        <f t="shared" si="7"/>
        <v>17940</v>
      </c>
      <c r="I21" s="2">
        <f t="shared" si="8"/>
        <v>19425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18030</v>
      </c>
      <c r="F22" s="1">
        <f t="shared" si="5"/>
        <v>18930</v>
      </c>
      <c r="G22" s="1">
        <f t="shared" si="6"/>
        <v>18300</v>
      </c>
      <c r="H22" s="1">
        <f t="shared" si="7"/>
        <v>17940</v>
      </c>
      <c r="I22" s="1">
        <f t="shared" si="8"/>
        <v>19425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18030</v>
      </c>
      <c r="F23" s="5">
        <f t="shared" si="5"/>
        <v>18930</v>
      </c>
      <c r="G23" s="2">
        <f t="shared" si="6"/>
        <v>18300</v>
      </c>
      <c r="H23" s="5">
        <f t="shared" si="7"/>
        <v>17940</v>
      </c>
      <c r="I23" s="2">
        <f t="shared" si="8"/>
        <v>19425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18030</v>
      </c>
      <c r="F24" s="1">
        <f t="shared" si="5"/>
        <v>18930</v>
      </c>
      <c r="G24" s="1">
        <f t="shared" si="6"/>
        <v>18300</v>
      </c>
      <c r="H24" s="1">
        <f t="shared" si="7"/>
        <v>17940</v>
      </c>
      <c r="I24" s="1">
        <f t="shared" si="8"/>
        <v>19425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4"/>
        <v>18030</v>
      </c>
      <c r="F25" s="5">
        <f t="shared" si="5"/>
        <v>18930</v>
      </c>
      <c r="G25" s="2">
        <f t="shared" si="6"/>
        <v>18300</v>
      </c>
      <c r="H25" s="5">
        <f t="shared" si="7"/>
        <v>17940</v>
      </c>
      <c r="I25" s="2">
        <f t="shared" si="8"/>
        <v>19425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4"/>
        <v>18030</v>
      </c>
      <c r="F26" s="1">
        <f t="shared" si="5"/>
        <v>18930</v>
      </c>
      <c r="G26" s="1">
        <f t="shared" si="6"/>
        <v>18300</v>
      </c>
      <c r="H26" s="1">
        <f t="shared" si="7"/>
        <v>17940</v>
      </c>
      <c r="I26" s="1">
        <f t="shared" si="8"/>
        <v>19425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4"/>
        <v>18030</v>
      </c>
      <c r="F27" s="5">
        <f t="shared" si="5"/>
        <v>18930</v>
      </c>
      <c r="G27" s="2">
        <f t="shared" si="6"/>
        <v>18300</v>
      </c>
      <c r="H27" s="5">
        <f t="shared" si="7"/>
        <v>17940</v>
      </c>
      <c r="I27" s="2">
        <f t="shared" si="8"/>
        <v>19425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4"/>
        <v>18030</v>
      </c>
      <c r="F28" s="1">
        <f t="shared" si="5"/>
        <v>18930</v>
      </c>
      <c r="G28" s="1">
        <f t="shared" si="6"/>
        <v>18300</v>
      </c>
      <c r="H28" s="1">
        <f t="shared" si="7"/>
        <v>17940</v>
      </c>
      <c r="I28" s="1">
        <f t="shared" si="8"/>
        <v>19425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4"/>
        <v>18030</v>
      </c>
      <c r="F29" s="5">
        <f t="shared" si="5"/>
        <v>18930</v>
      </c>
      <c r="G29" s="2">
        <f t="shared" si="6"/>
        <v>18300</v>
      </c>
      <c r="H29" s="5">
        <f t="shared" si="7"/>
        <v>17940</v>
      </c>
      <c r="I29" s="2">
        <f t="shared" si="8"/>
        <v>19425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4"/>
        <v>18030</v>
      </c>
      <c r="F30" s="1">
        <f t="shared" si="5"/>
        <v>18930</v>
      </c>
      <c r="G30" s="1">
        <f t="shared" si="6"/>
        <v>18300</v>
      </c>
      <c r="H30" s="1">
        <f t="shared" si="7"/>
        <v>17940</v>
      </c>
      <c r="I30" s="1">
        <f t="shared" si="8"/>
        <v>19425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4"/>
        <v>18030</v>
      </c>
      <c r="F31" s="5">
        <f t="shared" si="5"/>
        <v>18930</v>
      </c>
      <c r="G31" s="2">
        <f t="shared" si="6"/>
        <v>18300</v>
      </c>
      <c r="H31" s="5">
        <f t="shared" si="7"/>
        <v>17940</v>
      </c>
      <c r="I31" s="2">
        <f t="shared" si="8"/>
        <v>19425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4"/>
        <v>18030</v>
      </c>
      <c r="F32" s="1">
        <f t="shared" si="5"/>
        <v>18930</v>
      </c>
      <c r="G32" s="1">
        <f t="shared" si="6"/>
        <v>18300</v>
      </c>
      <c r="H32" s="1">
        <f t="shared" si="7"/>
        <v>17940</v>
      </c>
      <c r="I32" s="1">
        <f t="shared" si="8"/>
        <v>19425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4"/>
        <v>18030</v>
      </c>
      <c r="F33" s="5">
        <f t="shared" si="5"/>
        <v>18930</v>
      </c>
      <c r="G33" s="2">
        <f t="shared" si="6"/>
        <v>18300</v>
      </c>
      <c r="H33" s="5">
        <f t="shared" si="7"/>
        <v>17940</v>
      </c>
      <c r="I33" s="2">
        <f t="shared" si="8"/>
        <v>19425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4"/>
        <v>18030</v>
      </c>
      <c r="F34" s="1">
        <f t="shared" si="5"/>
        <v>18930</v>
      </c>
      <c r="G34" s="1">
        <f t="shared" si="6"/>
        <v>18300</v>
      </c>
      <c r="H34" s="1">
        <f t="shared" si="7"/>
        <v>17940</v>
      </c>
      <c r="I34" s="1">
        <f t="shared" si="8"/>
        <v>19425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4"/>
        <v>18030</v>
      </c>
      <c r="F35" s="5">
        <f t="shared" si="5"/>
        <v>18930</v>
      </c>
      <c r="G35" s="2">
        <f t="shared" si="6"/>
        <v>18300</v>
      </c>
      <c r="H35" s="5">
        <f t="shared" si="7"/>
        <v>17940</v>
      </c>
      <c r="I35" s="2">
        <f t="shared" si="8"/>
        <v>19425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4"/>
        <v>18030</v>
      </c>
      <c r="F36" s="1">
        <f t="shared" si="5"/>
        <v>18930</v>
      </c>
      <c r="G36" s="1">
        <f t="shared" si="6"/>
        <v>18300</v>
      </c>
      <c r="H36" s="1">
        <f t="shared" si="7"/>
        <v>17940</v>
      </c>
      <c r="I36" s="1">
        <f t="shared" si="8"/>
        <v>19425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4"/>
        <v>18030</v>
      </c>
      <c r="F37" s="5">
        <f t="shared" si="5"/>
        <v>18930</v>
      </c>
      <c r="G37" s="2">
        <f t="shared" si="6"/>
        <v>18300</v>
      </c>
      <c r="H37" s="5">
        <f t="shared" si="7"/>
        <v>17940</v>
      </c>
      <c r="I37" s="2">
        <f t="shared" si="8"/>
        <v>19425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4"/>
        <v>18030</v>
      </c>
      <c r="F38" s="1">
        <f t="shared" si="5"/>
        <v>18930</v>
      </c>
      <c r="G38" s="1">
        <f t="shared" si="6"/>
        <v>18300</v>
      </c>
      <c r="H38" s="1">
        <f t="shared" si="7"/>
        <v>17940</v>
      </c>
      <c r="I38" s="1">
        <f t="shared" si="8"/>
        <v>19425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4"/>
        <v>18030</v>
      </c>
      <c r="F39" s="5">
        <f t="shared" si="5"/>
        <v>18930</v>
      </c>
      <c r="G39" s="2">
        <f t="shared" si="6"/>
        <v>18300</v>
      </c>
      <c r="H39" s="5">
        <f t="shared" si="7"/>
        <v>17940</v>
      </c>
      <c r="I39" s="2">
        <f t="shared" si="8"/>
        <v>19425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4"/>
        <v>18030</v>
      </c>
      <c r="F40" s="1">
        <f t="shared" si="5"/>
        <v>18930</v>
      </c>
      <c r="G40" s="1">
        <f t="shared" si="6"/>
        <v>18300</v>
      </c>
      <c r="H40" s="1">
        <f t="shared" si="7"/>
        <v>17940</v>
      </c>
      <c r="I40" s="1">
        <f t="shared" si="8"/>
        <v>19425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0+12000+5770</f>
        <v>17770</v>
      </c>
      <c r="F41" s="5">
        <f>0+12000+6590</f>
        <v>18590</v>
      </c>
      <c r="G41" s="2">
        <f>0+12000+6100</f>
        <v>18100</v>
      </c>
      <c r="H41" s="5">
        <f>0+12000+5660</f>
        <v>17660</v>
      </c>
      <c r="I41" s="2">
        <f>0+12000+7225</f>
        <v>19225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0+12000+5510</f>
        <v>17510</v>
      </c>
      <c r="F42" s="1">
        <f>0+12000+6250</f>
        <v>18250</v>
      </c>
      <c r="G42" s="1">
        <f>0+12000+5900</f>
        <v>17900</v>
      </c>
      <c r="H42" s="1">
        <f>0+12000+5380</f>
        <v>17380</v>
      </c>
      <c r="I42" s="1">
        <f>0+12000+7025</f>
        <v>19025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0+12000+5250</f>
        <v>17250</v>
      </c>
      <c r="F43" s="5">
        <f>0+12000+5910</f>
        <v>17910</v>
      </c>
      <c r="G43" s="2">
        <f>0+12000+5700</f>
        <v>17700</v>
      </c>
      <c r="H43" s="5">
        <f>0+12000+5100</f>
        <v>17100</v>
      </c>
      <c r="I43" s="2">
        <f>0+12000+6825</f>
        <v>18825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0+12000+4860</f>
        <v>16860</v>
      </c>
      <c r="F44" s="1">
        <f>0+12000+5400</f>
        <v>17400</v>
      </c>
      <c r="G44" s="1">
        <f>0+12000+5400</f>
        <v>17400</v>
      </c>
      <c r="H44" s="1">
        <f>0+12000+4680</f>
        <v>16680</v>
      </c>
      <c r="I44" s="1">
        <f>0+12000+6525</f>
        <v>18525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0+12000+5940</f>
        <v>17940</v>
      </c>
      <c r="F45" s="5">
        <f>0+12000+6600</f>
        <v>18600</v>
      </c>
      <c r="G45" s="2">
        <f>0+12000+6600</f>
        <v>18600</v>
      </c>
      <c r="H45" s="5">
        <f>0+12000+5720</f>
        <v>17720</v>
      </c>
      <c r="I45" s="2">
        <f>0+12000+7975</f>
        <v>19975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0+12000+4860</f>
        <v>16860</v>
      </c>
      <c r="F46" s="1">
        <f aca="true" t="shared" si="9" ref="F46:G48">0+12000+5400</f>
        <v>17400</v>
      </c>
      <c r="G46" s="1">
        <f t="shared" si="9"/>
        <v>17400</v>
      </c>
      <c r="H46" s="1">
        <f>0+12000+4680</f>
        <v>16680</v>
      </c>
      <c r="I46" s="1">
        <f>0+12000+6525</f>
        <v>18525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0+12000+4860</f>
        <v>16860</v>
      </c>
      <c r="F47" s="5">
        <f t="shared" si="9"/>
        <v>17400</v>
      </c>
      <c r="G47" s="2">
        <f t="shared" si="9"/>
        <v>17400</v>
      </c>
      <c r="H47" s="5">
        <f>0+12000+4680</f>
        <v>16680</v>
      </c>
      <c r="I47" s="2">
        <f>0+12000+6525</f>
        <v>18525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0+12000+4860</f>
        <v>16860</v>
      </c>
      <c r="F48" s="1">
        <f t="shared" si="9"/>
        <v>17400</v>
      </c>
      <c r="G48" s="1">
        <f t="shared" si="9"/>
        <v>17400</v>
      </c>
      <c r="H48" s="1">
        <f>0+12000+4680</f>
        <v>16680</v>
      </c>
      <c r="I48" s="1">
        <f>0+12000+6525</f>
        <v>18525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0+12000+5400</f>
        <v>17400</v>
      </c>
      <c r="F49" s="5">
        <f>0+12000+6000</f>
        <v>18000</v>
      </c>
      <c r="G49" s="2">
        <f>0+12000+6000</f>
        <v>18000</v>
      </c>
      <c r="H49" s="5">
        <f>0+12000+5200</f>
        <v>17200</v>
      </c>
      <c r="I49" s="2">
        <f>0+12000+7250</f>
        <v>19250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0+12000+3240</f>
        <v>15240</v>
      </c>
      <c r="F50" s="1">
        <f>0+12000+3600</f>
        <v>15600</v>
      </c>
      <c r="G50" s="1">
        <f>0+12000+3600</f>
        <v>15600</v>
      </c>
      <c r="H50" s="1">
        <f>0+12000+3120</f>
        <v>15120</v>
      </c>
      <c r="I50" s="1">
        <f>0+12000+4350</f>
        <v>16350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2022-02-05T12:43:26Z</dcterms:modified>
  <cp:category/>
  <cp:version/>
  <cp:contentType/>
  <cp:contentStatus/>
</cp:coreProperties>
</file>