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<sst xmlns="http://schemas.openxmlformats.org/spreadsheetml/2006/main" count="199" uniqueCount="125">
  <si>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Барин, гостевой дом (г. Темрюк, п. Пересыпь, ул. Садовая, 15)</t>
  </si>
  <si>
    <t>Отправление</t>
  </si>
  <si>
    <t>Дни отдыха</t>
  </si>
  <si>
    <t>дней/ночей на отдыхе</t>
  </si>
  <si>
    <t>Прибытие</t>
  </si>
  <si>
    <t>3-х местный "Стандарт"</t>
  </si>
  <si>
    <t>3-х местный "Делюкс терраса""</t>
  </si>
  <si>
    <t>3-х местный "Делюкс классик""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</si>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</sst>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0+12000+6960</f>
        <v>18960</v>
      </c>
      <c r="F4" s="1">
        <f>0+12000+8160</f>
        <v>20160</v>
      </c>
      <c r="G4" s="1">
        <f>0+12000+8000</f>
        <v>20000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0+12000+8340</f>
        <v>20340</v>
      </c>
      <c r="F5" s="5">
        <f>0+12000+9840</f>
        <v>21840</v>
      </c>
      <c r="G5" s="2">
        <f>0+12000+9510</f>
        <v>21510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0+12000+8680</f>
        <v>20680</v>
      </c>
      <c r="F6" s="1">
        <f>0+12000+10280</f>
        <v>22280</v>
      </c>
      <c r="G6" s="1">
        <f>0+12000+9850</f>
        <v>21850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0+12000+9020</f>
        <v>21020</v>
      </c>
      <c r="F7" s="5">
        <f>0+12000+10720</f>
        <v>22720</v>
      </c>
      <c r="G7" s="2">
        <f>0+12000+10190</f>
        <v>22190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0+12000+9360</f>
        <v>21360</v>
      </c>
      <c r="F8" s="1">
        <f>0+12000+11160</f>
        <v>23160</v>
      </c>
      <c r="G8" s="1">
        <f>0+12000+10530</f>
        <v>22530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0+12000+9360</f>
        <v>21360</v>
      </c>
      <c r="F9" s="5">
        <f>0+12000+11160</f>
        <v>23160</v>
      </c>
      <c r="G9" s="2">
        <f>0+12000+10530</f>
        <v>22530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0+12000+9360</f>
        <v>21360</v>
      </c>
      <c r="F10" s="1">
        <f>0+12000+11160</f>
        <v>23160</v>
      </c>
      <c r="G10" s="1">
        <f>0+12000+10530</f>
        <v>22530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0+12000+9360</f>
        <v>21360</v>
      </c>
      <c r="F11" s="5">
        <f>0+12000+11160</f>
        <v>23160</v>
      </c>
      <c r="G11" s="2">
        <f>0+12000+10530</f>
        <v>22530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0+12000+9360</f>
        <v>21360</v>
      </c>
      <c r="F12" s="1">
        <f>0+12000+11160</f>
        <v>23160</v>
      </c>
      <c r="G12" s="1">
        <f>0+12000+10530</f>
        <v>22530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0+12000+9520</f>
        <v>21520</v>
      </c>
      <c r="F13" s="5">
        <f>0+12000+11390</f>
        <v>23390</v>
      </c>
      <c r="G13" s="2">
        <f>0+12000+10760</f>
        <v>22760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0+12000+9840</f>
        <v>21840</v>
      </c>
      <c r="F14" s="1">
        <f>0+12000+11850</f>
        <v>23850</v>
      </c>
      <c r="G14" s="1">
        <f>0+12000+11220</f>
        <v>23220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0+12000+10160</f>
        <v>22160</v>
      </c>
      <c r="F15" s="5">
        <f>0+12000+12310</f>
        <v>24310</v>
      </c>
      <c r="G15" s="2">
        <f>0+12000+11680</f>
        <v>23680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0+12000+10480</f>
        <v>22480</v>
      </c>
      <c r="F16" s="1">
        <f>0+12000+12770</f>
        <v>24770</v>
      </c>
      <c r="G16" s="1">
        <f>0+12000+12140</f>
        <v>24140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40">0+12000+10800</f>
        <v>22800</v>
      </c>
      <c r="F17" s="5">
        <f aca="true" t="shared" si="1" ref="F17:F40">0+12000+13230</f>
        <v>25230</v>
      </c>
      <c r="G17" s="2">
        <f aca="true" t="shared" si="2" ref="G17:G40">0+12000+12600</f>
        <v>24600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22800</v>
      </c>
      <c r="F18" s="1">
        <f t="shared" si="1"/>
        <v>25230</v>
      </c>
      <c r="G18" s="1">
        <f t="shared" si="2"/>
        <v>24600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22800</v>
      </c>
      <c r="F19" s="5">
        <f t="shared" si="1"/>
        <v>25230</v>
      </c>
      <c r="G19" s="2">
        <f t="shared" si="2"/>
        <v>24600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22800</v>
      </c>
      <c r="F20" s="1">
        <f t="shared" si="1"/>
        <v>25230</v>
      </c>
      <c r="G20" s="1">
        <f t="shared" si="2"/>
        <v>24600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22800</v>
      </c>
      <c r="F21" s="5">
        <f t="shared" si="1"/>
        <v>25230</v>
      </c>
      <c r="G21" s="2">
        <f t="shared" si="2"/>
        <v>24600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22800</v>
      </c>
      <c r="F22" s="1">
        <f t="shared" si="1"/>
        <v>25230</v>
      </c>
      <c r="G22" s="1">
        <f t="shared" si="2"/>
        <v>24600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22800</v>
      </c>
      <c r="F23" s="5">
        <f t="shared" si="1"/>
        <v>25230</v>
      </c>
      <c r="G23" s="2">
        <f t="shared" si="2"/>
        <v>24600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22800</v>
      </c>
      <c r="F24" s="1">
        <f t="shared" si="1"/>
        <v>25230</v>
      </c>
      <c r="G24" s="1">
        <f t="shared" si="2"/>
        <v>24600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22800</v>
      </c>
      <c r="F25" s="5">
        <f t="shared" si="1"/>
        <v>25230</v>
      </c>
      <c r="G25" s="2">
        <f t="shared" si="2"/>
        <v>24600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22800</v>
      </c>
      <c r="F26" s="1">
        <f t="shared" si="1"/>
        <v>25230</v>
      </c>
      <c r="G26" s="1">
        <f t="shared" si="2"/>
        <v>24600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22800</v>
      </c>
      <c r="F27" s="5">
        <f t="shared" si="1"/>
        <v>25230</v>
      </c>
      <c r="G27" s="2">
        <f t="shared" si="2"/>
        <v>24600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22800</v>
      </c>
      <c r="F28" s="1">
        <f t="shared" si="1"/>
        <v>25230</v>
      </c>
      <c r="G28" s="1">
        <f t="shared" si="2"/>
        <v>24600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22800</v>
      </c>
      <c r="F29" s="5">
        <f t="shared" si="1"/>
        <v>25230</v>
      </c>
      <c r="G29" s="2">
        <f t="shared" si="2"/>
        <v>24600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22800</v>
      </c>
      <c r="F30" s="1">
        <f t="shared" si="1"/>
        <v>25230</v>
      </c>
      <c r="G30" s="1">
        <f t="shared" si="2"/>
        <v>24600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22800</v>
      </c>
      <c r="F31" s="5">
        <f t="shared" si="1"/>
        <v>25230</v>
      </c>
      <c r="G31" s="2">
        <f t="shared" si="2"/>
        <v>24600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22800</v>
      </c>
      <c r="F32" s="1">
        <f t="shared" si="1"/>
        <v>25230</v>
      </c>
      <c r="G32" s="1">
        <f t="shared" si="2"/>
        <v>24600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22800</v>
      </c>
      <c r="F33" s="5">
        <f t="shared" si="1"/>
        <v>25230</v>
      </c>
      <c r="G33" s="2">
        <f t="shared" si="2"/>
        <v>24600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22800</v>
      </c>
      <c r="F34" s="1">
        <f t="shared" si="1"/>
        <v>25230</v>
      </c>
      <c r="G34" s="1">
        <f t="shared" si="2"/>
        <v>24600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22800</v>
      </c>
      <c r="F35" s="5">
        <f t="shared" si="1"/>
        <v>25230</v>
      </c>
      <c r="G35" s="2">
        <f t="shared" si="2"/>
        <v>24600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22800</v>
      </c>
      <c r="F36" s="1">
        <f t="shared" si="1"/>
        <v>25230</v>
      </c>
      <c r="G36" s="1">
        <f t="shared" si="2"/>
        <v>24600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22800</v>
      </c>
      <c r="F37" s="5">
        <f t="shared" si="1"/>
        <v>25230</v>
      </c>
      <c r="G37" s="2">
        <f t="shared" si="2"/>
        <v>24600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22800</v>
      </c>
      <c r="F38" s="1">
        <f t="shared" si="1"/>
        <v>25230</v>
      </c>
      <c r="G38" s="1">
        <f t="shared" si="2"/>
        <v>24600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22800</v>
      </c>
      <c r="F39" s="5">
        <f t="shared" si="1"/>
        <v>25230</v>
      </c>
      <c r="G39" s="2">
        <f t="shared" si="2"/>
        <v>24600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0"/>
        <v>22800</v>
      </c>
      <c r="F40" s="1">
        <f t="shared" si="1"/>
        <v>25230</v>
      </c>
      <c r="G40" s="1">
        <f t="shared" si="2"/>
        <v>24600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0+12000+8400</f>
        <v>20400</v>
      </c>
      <c r="F41" s="5">
        <f>0+12000+10290</f>
        <v>22290</v>
      </c>
      <c r="G41" s="2">
        <f>0+12000+9800</f>
        <v>21800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0+12000+6000</f>
        <v>18000</v>
      </c>
      <c r="F42" s="1">
        <f>0+12000+7350</f>
        <v>19350</v>
      </c>
      <c r="G42" s="1">
        <f>0+12000+7000</f>
        <v>19000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0+12000+3600</f>
        <v>15600</v>
      </c>
      <c r="F43" s="5">
        <f>0+12000+4410</f>
        <v>16410</v>
      </c>
      <c r="G43" s="2">
        <f>0+12000+4200</f>
        <v>16200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 aca="true" t="shared" si="3" ref="E44:G50">0+12000+0</f>
        <v>12000</v>
      </c>
      <c r="F44" s="1">
        <f t="shared" si="3"/>
        <v>12000</v>
      </c>
      <c r="G44" s="1">
        <f t="shared" si="3"/>
        <v>12000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 t="shared" si="3"/>
        <v>12000</v>
      </c>
      <c r="F45" s="5">
        <f t="shared" si="3"/>
        <v>12000</v>
      </c>
      <c r="G45" s="2">
        <f t="shared" si="3"/>
        <v>12000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 t="shared" si="3"/>
        <v>12000</v>
      </c>
      <c r="F46" s="1">
        <f t="shared" si="3"/>
        <v>12000</v>
      </c>
      <c r="G46" s="1">
        <f t="shared" si="3"/>
        <v>12000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 t="shared" si="3"/>
        <v>12000</v>
      </c>
      <c r="F47" s="5">
        <f t="shared" si="3"/>
        <v>12000</v>
      </c>
      <c r="G47" s="2">
        <f t="shared" si="3"/>
        <v>12000</v>
      </c>
    </row>
    <row r="48" spans="1:7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 t="shared" si="3"/>
        <v>12000</v>
      </c>
      <c r="F48" s="1">
        <f t="shared" si="3"/>
        <v>12000</v>
      </c>
      <c r="G48" s="1">
        <f t="shared" si="3"/>
        <v>12000</v>
      </c>
    </row>
    <row r="49" spans="1:7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 t="shared" si="3"/>
        <v>12000</v>
      </c>
      <c r="F49" s="5">
        <f t="shared" si="3"/>
        <v>12000</v>
      </c>
      <c r="G49" s="2">
        <f t="shared" si="3"/>
        <v>12000</v>
      </c>
    </row>
    <row r="50" spans="1:7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 t="shared" si="3"/>
        <v>12000</v>
      </c>
      <c r="F50" s="1">
        <f t="shared" si="3"/>
        <v>12000</v>
      </c>
      <c r="G50" s="1">
        <f t="shared" si="3"/>
        <v>12000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2022-02-05T10:53:02Z</dcterms:modified>
  <cp:category/>
  <cp:version/>
  <cp:contentType/>
  <cp:contentStatus/>
</cp:coreProperties>
</file>