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<sst xmlns="http://schemas.openxmlformats.org/spreadsheetml/2006/main" count="202" uniqueCount="126">
  <si>
    <t>Людмила, гостевой дом (Туапсинский район, п. Новомихайловский, ул. Ленина, 21).</t>
  </si>
  <si>
    <t>Отправление</t>
  </si>
  <si>
    <t>Дни отдыха</t>
  </si>
  <si>
    <t>дней/ночей на отдыхе</t>
  </si>
  <si>
    <t>Прибытие</t>
  </si>
  <si>
    <t>2-х местный однокомнатный "Люкс"</t>
  </si>
  <si>
    <t xml:space="preserve"> "Люкс" 2-х  комнатный, 3 чел. в номере</t>
  </si>
  <si>
    <t xml:space="preserve"> "Люкс" 2-х  комнатный, 4 чел. в номере</t>
  </si>
  <si>
    <t>ребенок до 5 лет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</si>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</sst>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0+10800+2400</f>
        <v>13200</v>
      </c>
      <c r="F4" s="1">
        <f>0+10800+4000</f>
        <v>14800</v>
      </c>
      <c r="G4" s="1">
        <f>0+10800+2400</f>
        <v>13200</v>
      </c>
      <c r="H4" s="1">
        <f>0+10800+4000</f>
        <v>14800</v>
      </c>
      <c r="I4" s="1">
        <f>0+10800+2400</f>
        <v>13200</v>
      </c>
      <c r="J4" s="1">
        <f>0+10800+3000</f>
        <v>13800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44">0+10800+2700</f>
        <v>13500</v>
      </c>
      <c r="F5" s="2">
        <f>0+10800+4500</f>
        <v>15300</v>
      </c>
      <c r="G5" s="5">
        <f aca="true" t="shared" si="1" ref="G5:G44">0+10800+2700</f>
        <v>13500</v>
      </c>
      <c r="H5" s="5">
        <f>0+10800+4500</f>
        <v>15300</v>
      </c>
      <c r="I5" s="2">
        <f aca="true" t="shared" si="2" ref="I5:I44">0+10800+2700</f>
        <v>13500</v>
      </c>
      <c r="J5" s="2">
        <f>0+10800+3375</f>
        <v>14175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13500</v>
      </c>
      <c r="F6" s="1">
        <f>0+10800+4500</f>
        <v>15300</v>
      </c>
      <c r="G6" s="1">
        <f t="shared" si="1"/>
        <v>13500</v>
      </c>
      <c r="H6" s="1">
        <f>0+10800+4500</f>
        <v>15300</v>
      </c>
      <c r="I6" s="1">
        <f t="shared" si="2"/>
        <v>13500</v>
      </c>
      <c r="J6" s="1">
        <f>0+10800+3375</f>
        <v>14175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13500</v>
      </c>
      <c r="F7" s="2">
        <f>0+10800+5500</f>
        <v>16300</v>
      </c>
      <c r="G7" s="5">
        <f t="shared" si="1"/>
        <v>13500</v>
      </c>
      <c r="H7" s="5">
        <f>0+10800+5170</f>
        <v>15970</v>
      </c>
      <c r="I7" s="2">
        <f t="shared" si="2"/>
        <v>13500</v>
      </c>
      <c r="J7" s="2">
        <f>0+10800+3875</f>
        <v>14675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13500</v>
      </c>
      <c r="F8" s="1">
        <f>0+10800+6500</f>
        <v>17300</v>
      </c>
      <c r="G8" s="1">
        <f t="shared" si="1"/>
        <v>13500</v>
      </c>
      <c r="H8" s="1">
        <f>0+10800+5840</f>
        <v>16640</v>
      </c>
      <c r="I8" s="1">
        <f t="shared" si="2"/>
        <v>13500</v>
      </c>
      <c r="J8" s="1">
        <f>0+10800+4375</f>
        <v>15175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13500</v>
      </c>
      <c r="F9" s="2">
        <f>0+10800+8000</f>
        <v>18800</v>
      </c>
      <c r="G9" s="5">
        <f t="shared" si="1"/>
        <v>13500</v>
      </c>
      <c r="H9" s="5">
        <f>0+10800+6845</f>
        <v>17645</v>
      </c>
      <c r="I9" s="2">
        <f t="shared" si="2"/>
        <v>13500</v>
      </c>
      <c r="J9" s="2">
        <f>0+10800+5125</f>
        <v>15925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13500</v>
      </c>
      <c r="F10" s="1">
        <f aca="true" t="shared" si="3" ref="F10:F19">0+10800+9000</f>
        <v>19800</v>
      </c>
      <c r="G10" s="1">
        <f t="shared" si="1"/>
        <v>13500</v>
      </c>
      <c r="H10" s="1">
        <f aca="true" t="shared" si="4" ref="H10:H19">0+10800+7515</f>
        <v>18315</v>
      </c>
      <c r="I10" s="1">
        <f t="shared" si="2"/>
        <v>13500</v>
      </c>
      <c r="J10" s="1">
        <f aca="true" t="shared" si="5" ref="J10:J19">0+10800+5625</f>
        <v>16425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13500</v>
      </c>
      <c r="F11" s="2">
        <f t="shared" si="3"/>
        <v>19800</v>
      </c>
      <c r="G11" s="5">
        <f t="shared" si="1"/>
        <v>13500</v>
      </c>
      <c r="H11" s="5">
        <f t="shared" si="4"/>
        <v>18315</v>
      </c>
      <c r="I11" s="2">
        <f t="shared" si="2"/>
        <v>13500</v>
      </c>
      <c r="J11" s="2">
        <f t="shared" si="5"/>
        <v>16425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13500</v>
      </c>
      <c r="F12" s="1">
        <f t="shared" si="3"/>
        <v>19800</v>
      </c>
      <c r="G12" s="1">
        <f t="shared" si="1"/>
        <v>13500</v>
      </c>
      <c r="H12" s="1">
        <f t="shared" si="4"/>
        <v>18315</v>
      </c>
      <c r="I12" s="1">
        <f t="shared" si="2"/>
        <v>13500</v>
      </c>
      <c r="J12" s="1">
        <f t="shared" si="5"/>
        <v>16425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 t="shared" si="0"/>
        <v>13500</v>
      </c>
      <c r="F13" s="2">
        <f t="shared" si="3"/>
        <v>19800</v>
      </c>
      <c r="G13" s="5">
        <f t="shared" si="1"/>
        <v>13500</v>
      </c>
      <c r="H13" s="5">
        <f t="shared" si="4"/>
        <v>18315</v>
      </c>
      <c r="I13" s="2">
        <f t="shared" si="2"/>
        <v>13500</v>
      </c>
      <c r="J13" s="2">
        <f t="shared" si="5"/>
        <v>16425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13500</v>
      </c>
      <c r="F14" s="1">
        <f t="shared" si="3"/>
        <v>19800</v>
      </c>
      <c r="G14" s="1">
        <f t="shared" si="1"/>
        <v>13500</v>
      </c>
      <c r="H14" s="1">
        <f t="shared" si="4"/>
        <v>18315</v>
      </c>
      <c r="I14" s="1">
        <f t="shared" si="2"/>
        <v>13500</v>
      </c>
      <c r="J14" s="1">
        <f t="shared" si="5"/>
        <v>16425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 t="shared" si="0"/>
        <v>13500</v>
      </c>
      <c r="F15" s="2">
        <f t="shared" si="3"/>
        <v>19800</v>
      </c>
      <c r="G15" s="5">
        <f t="shared" si="1"/>
        <v>13500</v>
      </c>
      <c r="H15" s="5">
        <f t="shared" si="4"/>
        <v>18315</v>
      </c>
      <c r="I15" s="2">
        <f t="shared" si="2"/>
        <v>13500</v>
      </c>
      <c r="J15" s="2">
        <f t="shared" si="5"/>
        <v>16425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13500</v>
      </c>
      <c r="F16" s="1">
        <f t="shared" si="3"/>
        <v>19800</v>
      </c>
      <c r="G16" s="1">
        <f t="shared" si="1"/>
        <v>13500</v>
      </c>
      <c r="H16" s="1">
        <f t="shared" si="4"/>
        <v>18315</v>
      </c>
      <c r="I16" s="1">
        <f t="shared" si="2"/>
        <v>13500</v>
      </c>
      <c r="J16" s="1">
        <f t="shared" si="5"/>
        <v>16425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t="shared" si="0"/>
        <v>13500</v>
      </c>
      <c r="F17" s="2">
        <f t="shared" si="3"/>
        <v>19800</v>
      </c>
      <c r="G17" s="5">
        <f t="shared" si="1"/>
        <v>13500</v>
      </c>
      <c r="H17" s="5">
        <f t="shared" si="4"/>
        <v>18315</v>
      </c>
      <c r="I17" s="2">
        <f t="shared" si="2"/>
        <v>13500</v>
      </c>
      <c r="J17" s="2">
        <f t="shared" si="5"/>
        <v>16425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13500</v>
      </c>
      <c r="F18" s="1">
        <f t="shared" si="3"/>
        <v>19800</v>
      </c>
      <c r="G18" s="1">
        <f t="shared" si="1"/>
        <v>13500</v>
      </c>
      <c r="H18" s="1">
        <f t="shared" si="4"/>
        <v>18315</v>
      </c>
      <c r="I18" s="1">
        <f t="shared" si="2"/>
        <v>13500</v>
      </c>
      <c r="J18" s="1">
        <f t="shared" si="5"/>
        <v>16425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0"/>
        <v>13500</v>
      </c>
      <c r="F19" s="2">
        <f t="shared" si="3"/>
        <v>19800</v>
      </c>
      <c r="G19" s="5">
        <f t="shared" si="1"/>
        <v>13500</v>
      </c>
      <c r="H19" s="5">
        <f t="shared" si="4"/>
        <v>18315</v>
      </c>
      <c r="I19" s="2">
        <f t="shared" si="2"/>
        <v>13500</v>
      </c>
      <c r="J19" s="2">
        <f t="shared" si="5"/>
        <v>16425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13500</v>
      </c>
      <c r="F20" s="1">
        <f>0+10800+9250</f>
        <v>20050</v>
      </c>
      <c r="G20" s="1">
        <f t="shared" si="1"/>
        <v>13500</v>
      </c>
      <c r="H20" s="1">
        <f>0+10800+7850</f>
        <v>18650</v>
      </c>
      <c r="I20" s="1">
        <f t="shared" si="2"/>
        <v>13500</v>
      </c>
      <c r="J20" s="1">
        <f>0+10800+5875</f>
        <v>16675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0"/>
        <v>13500</v>
      </c>
      <c r="F21" s="2">
        <f>0+10800+10000</f>
        <v>20800</v>
      </c>
      <c r="G21" s="5">
        <f t="shared" si="1"/>
        <v>13500</v>
      </c>
      <c r="H21" s="5">
        <f>0+10800+8855</f>
        <v>19655</v>
      </c>
      <c r="I21" s="2">
        <f t="shared" si="2"/>
        <v>13500</v>
      </c>
      <c r="J21" s="2">
        <f>0+10800+6625</f>
        <v>17425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13500</v>
      </c>
      <c r="F22" s="1">
        <f>0+10800+10500</f>
        <v>21300</v>
      </c>
      <c r="G22" s="1">
        <f t="shared" si="1"/>
        <v>13500</v>
      </c>
      <c r="H22" s="1">
        <f>0+10800+9525</f>
        <v>20325</v>
      </c>
      <c r="I22" s="1">
        <f t="shared" si="2"/>
        <v>13500</v>
      </c>
      <c r="J22" s="1">
        <f>0+10800+7125</f>
        <v>17925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0"/>
        <v>13500</v>
      </c>
      <c r="F23" s="2">
        <f>0+10800+11000</f>
        <v>21800</v>
      </c>
      <c r="G23" s="5">
        <f t="shared" si="1"/>
        <v>13500</v>
      </c>
      <c r="H23" s="5">
        <f>0+10800+10195</f>
        <v>20995</v>
      </c>
      <c r="I23" s="2">
        <f t="shared" si="2"/>
        <v>13500</v>
      </c>
      <c r="J23" s="2">
        <f>0+10800+7625</f>
        <v>18425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13500</v>
      </c>
      <c r="F24" s="1">
        <f aca="true" t="shared" si="6" ref="F24:F40">0+10800+11250</f>
        <v>22050</v>
      </c>
      <c r="G24" s="1">
        <f t="shared" si="1"/>
        <v>13500</v>
      </c>
      <c r="H24" s="1">
        <f aca="true" t="shared" si="7" ref="H24:H40">0+10800+10530</f>
        <v>21330</v>
      </c>
      <c r="I24" s="1">
        <f t="shared" si="2"/>
        <v>13500</v>
      </c>
      <c r="J24" s="1">
        <f aca="true" t="shared" si="8" ref="J24:J40">0+10800+7875</f>
        <v>18675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0"/>
        <v>13500</v>
      </c>
      <c r="F25" s="2">
        <f t="shared" si="6"/>
        <v>22050</v>
      </c>
      <c r="G25" s="5">
        <f t="shared" si="1"/>
        <v>13500</v>
      </c>
      <c r="H25" s="5">
        <f t="shared" si="7"/>
        <v>21330</v>
      </c>
      <c r="I25" s="2">
        <f t="shared" si="2"/>
        <v>13500</v>
      </c>
      <c r="J25" s="2">
        <f t="shared" si="8"/>
        <v>18675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0"/>
        <v>13500</v>
      </c>
      <c r="F26" s="1">
        <f t="shared" si="6"/>
        <v>22050</v>
      </c>
      <c r="G26" s="1">
        <f t="shared" si="1"/>
        <v>13500</v>
      </c>
      <c r="H26" s="1">
        <f t="shared" si="7"/>
        <v>21330</v>
      </c>
      <c r="I26" s="1">
        <f t="shared" si="2"/>
        <v>13500</v>
      </c>
      <c r="J26" s="1">
        <f t="shared" si="8"/>
        <v>18675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0"/>
        <v>13500</v>
      </c>
      <c r="F27" s="2">
        <f t="shared" si="6"/>
        <v>22050</v>
      </c>
      <c r="G27" s="5">
        <f t="shared" si="1"/>
        <v>13500</v>
      </c>
      <c r="H27" s="5">
        <f t="shared" si="7"/>
        <v>21330</v>
      </c>
      <c r="I27" s="2">
        <f t="shared" si="2"/>
        <v>13500</v>
      </c>
      <c r="J27" s="2">
        <f t="shared" si="8"/>
        <v>18675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0"/>
        <v>13500</v>
      </c>
      <c r="F28" s="1">
        <f t="shared" si="6"/>
        <v>22050</v>
      </c>
      <c r="G28" s="1">
        <f t="shared" si="1"/>
        <v>13500</v>
      </c>
      <c r="H28" s="1">
        <f t="shared" si="7"/>
        <v>21330</v>
      </c>
      <c r="I28" s="1">
        <f t="shared" si="2"/>
        <v>13500</v>
      </c>
      <c r="J28" s="1">
        <f t="shared" si="8"/>
        <v>18675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0"/>
        <v>13500</v>
      </c>
      <c r="F29" s="2">
        <f t="shared" si="6"/>
        <v>22050</v>
      </c>
      <c r="G29" s="5">
        <f t="shared" si="1"/>
        <v>13500</v>
      </c>
      <c r="H29" s="5">
        <f t="shared" si="7"/>
        <v>21330</v>
      </c>
      <c r="I29" s="2">
        <f t="shared" si="2"/>
        <v>13500</v>
      </c>
      <c r="J29" s="2">
        <f t="shared" si="8"/>
        <v>18675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0"/>
        <v>13500</v>
      </c>
      <c r="F30" s="1">
        <f t="shared" si="6"/>
        <v>22050</v>
      </c>
      <c r="G30" s="1">
        <f t="shared" si="1"/>
        <v>13500</v>
      </c>
      <c r="H30" s="1">
        <f t="shared" si="7"/>
        <v>21330</v>
      </c>
      <c r="I30" s="1">
        <f t="shared" si="2"/>
        <v>13500</v>
      </c>
      <c r="J30" s="1">
        <f t="shared" si="8"/>
        <v>18675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0"/>
        <v>13500</v>
      </c>
      <c r="F31" s="2">
        <f t="shared" si="6"/>
        <v>22050</v>
      </c>
      <c r="G31" s="5">
        <f t="shared" si="1"/>
        <v>13500</v>
      </c>
      <c r="H31" s="5">
        <f t="shared" si="7"/>
        <v>21330</v>
      </c>
      <c r="I31" s="2">
        <f t="shared" si="2"/>
        <v>13500</v>
      </c>
      <c r="J31" s="2">
        <f t="shared" si="8"/>
        <v>18675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0"/>
        <v>13500</v>
      </c>
      <c r="F32" s="1">
        <f t="shared" si="6"/>
        <v>22050</v>
      </c>
      <c r="G32" s="1">
        <f t="shared" si="1"/>
        <v>13500</v>
      </c>
      <c r="H32" s="1">
        <f t="shared" si="7"/>
        <v>21330</v>
      </c>
      <c r="I32" s="1">
        <f t="shared" si="2"/>
        <v>13500</v>
      </c>
      <c r="J32" s="1">
        <f t="shared" si="8"/>
        <v>18675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0"/>
        <v>13500</v>
      </c>
      <c r="F33" s="2">
        <f t="shared" si="6"/>
        <v>22050</v>
      </c>
      <c r="G33" s="5">
        <f t="shared" si="1"/>
        <v>13500</v>
      </c>
      <c r="H33" s="5">
        <f t="shared" si="7"/>
        <v>21330</v>
      </c>
      <c r="I33" s="2">
        <f t="shared" si="2"/>
        <v>13500</v>
      </c>
      <c r="J33" s="2">
        <f t="shared" si="8"/>
        <v>18675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0"/>
        <v>13500</v>
      </c>
      <c r="F34" s="1">
        <f t="shared" si="6"/>
        <v>22050</v>
      </c>
      <c r="G34" s="1">
        <f t="shared" si="1"/>
        <v>13500</v>
      </c>
      <c r="H34" s="1">
        <f t="shared" si="7"/>
        <v>21330</v>
      </c>
      <c r="I34" s="1">
        <f t="shared" si="2"/>
        <v>13500</v>
      </c>
      <c r="J34" s="1">
        <f t="shared" si="8"/>
        <v>18675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0"/>
        <v>13500</v>
      </c>
      <c r="F35" s="2">
        <f t="shared" si="6"/>
        <v>22050</v>
      </c>
      <c r="G35" s="5">
        <f t="shared" si="1"/>
        <v>13500</v>
      </c>
      <c r="H35" s="5">
        <f t="shared" si="7"/>
        <v>21330</v>
      </c>
      <c r="I35" s="2">
        <f t="shared" si="2"/>
        <v>13500</v>
      </c>
      <c r="J35" s="2">
        <f t="shared" si="8"/>
        <v>18675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0"/>
        <v>13500</v>
      </c>
      <c r="F36" s="1">
        <f t="shared" si="6"/>
        <v>22050</v>
      </c>
      <c r="G36" s="1">
        <f t="shared" si="1"/>
        <v>13500</v>
      </c>
      <c r="H36" s="1">
        <f t="shared" si="7"/>
        <v>21330</v>
      </c>
      <c r="I36" s="1">
        <f t="shared" si="2"/>
        <v>13500</v>
      </c>
      <c r="J36" s="1">
        <f t="shared" si="8"/>
        <v>18675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0"/>
        <v>13500</v>
      </c>
      <c r="F37" s="2">
        <f t="shared" si="6"/>
        <v>22050</v>
      </c>
      <c r="G37" s="5">
        <f t="shared" si="1"/>
        <v>13500</v>
      </c>
      <c r="H37" s="5">
        <f t="shared" si="7"/>
        <v>21330</v>
      </c>
      <c r="I37" s="2">
        <f t="shared" si="2"/>
        <v>13500</v>
      </c>
      <c r="J37" s="2">
        <f t="shared" si="8"/>
        <v>18675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0"/>
        <v>13500</v>
      </c>
      <c r="F38" s="1">
        <f t="shared" si="6"/>
        <v>22050</v>
      </c>
      <c r="G38" s="1">
        <f t="shared" si="1"/>
        <v>13500</v>
      </c>
      <c r="H38" s="1">
        <f t="shared" si="7"/>
        <v>21330</v>
      </c>
      <c r="I38" s="1">
        <f t="shared" si="2"/>
        <v>13500</v>
      </c>
      <c r="J38" s="1">
        <f t="shared" si="8"/>
        <v>18675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 t="shared" si="0"/>
        <v>13500</v>
      </c>
      <c r="F39" s="2">
        <f t="shared" si="6"/>
        <v>22050</v>
      </c>
      <c r="G39" s="5">
        <f t="shared" si="1"/>
        <v>13500</v>
      </c>
      <c r="H39" s="5">
        <f t="shared" si="7"/>
        <v>21330</v>
      </c>
      <c r="I39" s="2">
        <f t="shared" si="2"/>
        <v>13500</v>
      </c>
      <c r="J39" s="2">
        <f t="shared" si="8"/>
        <v>18675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0"/>
        <v>13500</v>
      </c>
      <c r="F40" s="1">
        <f t="shared" si="6"/>
        <v>22050</v>
      </c>
      <c r="G40" s="1">
        <f t="shared" si="1"/>
        <v>13500</v>
      </c>
      <c r="H40" s="1">
        <f t="shared" si="7"/>
        <v>21330</v>
      </c>
      <c r="I40" s="1">
        <f t="shared" si="2"/>
        <v>13500</v>
      </c>
      <c r="J40" s="1">
        <f t="shared" si="8"/>
        <v>18675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 t="shared" si="0"/>
        <v>13500</v>
      </c>
      <c r="F41" s="2">
        <f>0+10800+10250</f>
        <v>21050</v>
      </c>
      <c r="G41" s="5">
        <f t="shared" si="1"/>
        <v>13500</v>
      </c>
      <c r="H41" s="5">
        <f>0+10800+9530</f>
        <v>20330</v>
      </c>
      <c r="I41" s="2">
        <f t="shared" si="2"/>
        <v>13500</v>
      </c>
      <c r="J41" s="2">
        <f>0+10800+7125</f>
        <v>17925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0"/>
        <v>13500</v>
      </c>
      <c r="F42" s="1">
        <f>0+10800+9250</f>
        <v>20050</v>
      </c>
      <c r="G42" s="1">
        <f t="shared" si="1"/>
        <v>13500</v>
      </c>
      <c r="H42" s="1">
        <f>0+10800+8530</f>
        <v>19330</v>
      </c>
      <c r="I42" s="1">
        <f t="shared" si="2"/>
        <v>13500</v>
      </c>
      <c r="J42" s="1">
        <f>0+10800+6375</f>
        <v>17175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 t="shared" si="0"/>
        <v>13500</v>
      </c>
      <c r="F43" s="2">
        <f>0+10800+8250</f>
        <v>19050</v>
      </c>
      <c r="G43" s="5">
        <f t="shared" si="1"/>
        <v>13500</v>
      </c>
      <c r="H43" s="5">
        <f>0+10800+7530</f>
        <v>18330</v>
      </c>
      <c r="I43" s="2">
        <f t="shared" si="2"/>
        <v>13500</v>
      </c>
      <c r="J43" s="2">
        <f>0+10800+5625</f>
        <v>16425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t="shared" si="0"/>
        <v>13500</v>
      </c>
      <c r="F44" s="1">
        <f>0+10800+6750</f>
        <v>17550</v>
      </c>
      <c r="G44" s="1">
        <f t="shared" si="1"/>
        <v>13500</v>
      </c>
      <c r="H44" s="1">
        <f>0+10800+6030</f>
        <v>16830</v>
      </c>
      <c r="I44" s="1">
        <f t="shared" si="2"/>
        <v>13500</v>
      </c>
      <c r="J44" s="1">
        <f>0+10800+4500</f>
        <v>15300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0+10800+3300</f>
        <v>14100</v>
      </c>
      <c r="F45" s="2">
        <f>0+10800+8250</f>
        <v>19050</v>
      </c>
      <c r="G45" s="5">
        <f>0+10800+3300</f>
        <v>14100</v>
      </c>
      <c r="H45" s="5">
        <f>0+10800+7370</f>
        <v>18170</v>
      </c>
      <c r="I45" s="2">
        <f>0+10800+3300</f>
        <v>14100</v>
      </c>
      <c r="J45" s="2">
        <f>0+10800+5500</f>
        <v>16300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0+10800+2700</f>
        <v>13500</v>
      </c>
      <c r="F46" s="1">
        <f>0+10800+6750</f>
        <v>17550</v>
      </c>
      <c r="G46" s="1">
        <f>0+10800+2700</f>
        <v>13500</v>
      </c>
      <c r="H46" s="1">
        <f>0+10800+6030</f>
        <v>16830</v>
      </c>
      <c r="I46" s="1">
        <f>0+10800+2700</f>
        <v>13500</v>
      </c>
      <c r="J46" s="1">
        <f>0+10800+4500</f>
        <v>15300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>0+10800+2700</f>
        <v>13500</v>
      </c>
      <c r="F47" s="2">
        <f>0+10800+6750</f>
        <v>17550</v>
      </c>
      <c r="G47" s="5">
        <f>0+10800+2700</f>
        <v>13500</v>
      </c>
      <c r="H47" s="5">
        <f>0+10800+6030</f>
        <v>16830</v>
      </c>
      <c r="I47" s="2">
        <f>0+10800+2700</f>
        <v>13500</v>
      </c>
      <c r="J47" s="2">
        <f>0+10800+4500</f>
        <v>15300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0+10800+2700</f>
        <v>13500</v>
      </c>
      <c r="F48" s="1">
        <f>0+10800+6750</f>
        <v>17550</v>
      </c>
      <c r="G48" s="1">
        <f>0+10800+2700</f>
        <v>13500</v>
      </c>
      <c r="H48" s="1">
        <f>0+10800+6030</f>
        <v>16830</v>
      </c>
      <c r="I48" s="1">
        <f>0+10800+2700</f>
        <v>13500</v>
      </c>
      <c r="J48" s="1">
        <f>0+10800+4500</f>
        <v>15300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0+10800+3000</f>
        <v>13800</v>
      </c>
      <c r="F49" s="2">
        <f>0+10800+7500</f>
        <v>18300</v>
      </c>
      <c r="G49" s="5">
        <f>0+10800+3000</f>
        <v>13800</v>
      </c>
      <c r="H49" s="5">
        <f>0+10800+6700</f>
        <v>17500</v>
      </c>
      <c r="I49" s="2">
        <f>0+10800+3000</f>
        <v>13800</v>
      </c>
      <c r="J49" s="2">
        <f>0+10800+5000</f>
        <v>15800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0+10800+1800</f>
        <v>12600</v>
      </c>
      <c r="F50" s="1">
        <f>0+10800+4500</f>
        <v>15300</v>
      </c>
      <c r="G50" s="1">
        <f>0+10800+1800</f>
        <v>12600</v>
      </c>
      <c r="H50" s="1">
        <f>0+10800+4020</f>
        <v>14820</v>
      </c>
      <c r="I50" s="1">
        <f>0+10800+1800</f>
        <v>12600</v>
      </c>
      <c r="J50" s="1">
        <f>0+10800+3000</f>
        <v>13800</v>
      </c>
    </row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2022-02-08T10:59:10Z</dcterms:modified>
  <cp:category/>
  <cp:version/>
  <cp:contentType/>
  <cp:contentStatus/>
</cp:coreProperties>
</file>