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<sst xmlns="http://schemas.openxmlformats.org/spreadsheetml/2006/main" count="199" uniqueCount="124">
  <si>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Руанж, гостевой дом (г. Сочи, пос. Лазаревское, Сочинское шоссе, 6-2)</t>
  </si>
  <si>
    <t>Отправление</t>
  </si>
  <si>
    <t>Дни отдыха</t>
  </si>
  <si>
    <t>дней/ночей на отдыхе</t>
  </si>
  <si>
    <t>Прибытие</t>
  </si>
  <si>
    <t>3-х  местный номер "Повышенной комфортности".</t>
  </si>
  <si>
    <t>2-х  местный номер "Повышенной комфортности".</t>
  </si>
  <si>
    <t>3-х местные "Номера с кухней"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</si>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</sst>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0+10800+5120</f>
        <v>15920</v>
      </c>
      <c r="F4" s="1">
        <f>0+10800+6400</f>
        <v>17200</v>
      </c>
      <c r="G4" s="1">
        <f>0+10800+7200</f>
        <v>18000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0+10800+5760</f>
        <v>16560</v>
      </c>
      <c r="F5" s="5">
        <f aca="true" t="shared" si="1" ref="F5:F12">0+10800+7200</f>
        <v>18000</v>
      </c>
      <c r="G5" s="2">
        <f aca="true" t="shared" si="2" ref="G5:G12">0+10800+8100</f>
        <v>18900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16560</v>
      </c>
      <c r="F6" s="1">
        <f t="shared" si="1"/>
        <v>18000</v>
      </c>
      <c r="G6" s="1">
        <f t="shared" si="2"/>
        <v>18900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16560</v>
      </c>
      <c r="F7" s="5">
        <f t="shared" si="1"/>
        <v>18000</v>
      </c>
      <c r="G7" s="2">
        <f t="shared" si="2"/>
        <v>18900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16560</v>
      </c>
      <c r="F8" s="1">
        <f t="shared" si="1"/>
        <v>18000</v>
      </c>
      <c r="G8" s="1">
        <f t="shared" si="2"/>
        <v>18900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16560</v>
      </c>
      <c r="F9" s="5">
        <f t="shared" si="1"/>
        <v>18000</v>
      </c>
      <c r="G9" s="2">
        <f t="shared" si="2"/>
        <v>18900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16560</v>
      </c>
      <c r="F10" s="1">
        <f t="shared" si="1"/>
        <v>18000</v>
      </c>
      <c r="G10" s="1">
        <f t="shared" si="2"/>
        <v>18900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16560</v>
      </c>
      <c r="F11" s="5">
        <f t="shared" si="1"/>
        <v>18000</v>
      </c>
      <c r="G11" s="2">
        <f t="shared" si="2"/>
        <v>18900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16560</v>
      </c>
      <c r="F12" s="1">
        <f t="shared" si="1"/>
        <v>18000</v>
      </c>
      <c r="G12" s="1">
        <f t="shared" si="2"/>
        <v>18900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0+10800+5990</f>
        <v>16790</v>
      </c>
      <c r="F13" s="5">
        <f>0+10800+7450</f>
        <v>18250</v>
      </c>
      <c r="G13" s="2">
        <f>0+10800+8440</f>
        <v>19240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0+10800+6450</f>
        <v>17250</v>
      </c>
      <c r="F14" s="1">
        <f>0+10800+7950</f>
        <v>18750</v>
      </c>
      <c r="G14" s="1">
        <f>0+10800+9120</f>
        <v>19920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0+10800+6910</f>
        <v>17710</v>
      </c>
      <c r="F15" s="5">
        <f>0+10800+8450</f>
        <v>19250</v>
      </c>
      <c r="G15" s="2">
        <f>0+10800+9800</f>
        <v>20600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0+10800+7370</f>
        <v>18170</v>
      </c>
      <c r="F16" s="1">
        <f>0+10800+8950</f>
        <v>19750</v>
      </c>
      <c r="G16" s="1">
        <f>0+10800+10480</f>
        <v>21280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40">0+10800+7830</f>
        <v>18630</v>
      </c>
      <c r="F17" s="5">
        <f aca="true" t="shared" si="4" ref="F17:F26">0+10800+9450</f>
        <v>20250</v>
      </c>
      <c r="G17" s="2">
        <f aca="true" t="shared" si="5" ref="G17:G40">0+10800+11160</f>
        <v>21960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18630</v>
      </c>
      <c r="F18" s="1">
        <f t="shared" si="4"/>
        <v>20250</v>
      </c>
      <c r="G18" s="1">
        <f t="shared" si="5"/>
        <v>21960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18630</v>
      </c>
      <c r="F19" s="5">
        <f t="shared" si="4"/>
        <v>20250</v>
      </c>
      <c r="G19" s="2">
        <f t="shared" si="5"/>
        <v>21960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18630</v>
      </c>
      <c r="F20" s="1">
        <f t="shared" si="4"/>
        <v>20250</v>
      </c>
      <c r="G20" s="1">
        <f t="shared" si="5"/>
        <v>21960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18630</v>
      </c>
      <c r="F21" s="5">
        <f t="shared" si="4"/>
        <v>20250</v>
      </c>
      <c r="G21" s="2">
        <f t="shared" si="5"/>
        <v>21960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18630</v>
      </c>
      <c r="F22" s="1">
        <f t="shared" si="4"/>
        <v>20250</v>
      </c>
      <c r="G22" s="1">
        <f t="shared" si="5"/>
        <v>21960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18630</v>
      </c>
      <c r="F23" s="5">
        <f t="shared" si="4"/>
        <v>20250</v>
      </c>
      <c r="G23" s="2">
        <f t="shared" si="5"/>
        <v>21960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18630</v>
      </c>
      <c r="F24" s="1">
        <f t="shared" si="4"/>
        <v>20250</v>
      </c>
      <c r="G24" s="1">
        <f t="shared" si="5"/>
        <v>21960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3"/>
        <v>18630</v>
      </c>
      <c r="F25" s="5">
        <f t="shared" si="4"/>
        <v>20250</v>
      </c>
      <c r="G25" s="2">
        <f t="shared" si="5"/>
        <v>21960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3"/>
        <v>18630</v>
      </c>
      <c r="F26" s="1">
        <f t="shared" si="4"/>
        <v>20250</v>
      </c>
      <c r="G26" s="1">
        <f t="shared" si="5"/>
        <v>21960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3"/>
        <v>18630</v>
      </c>
      <c r="F27" s="5">
        <f>0+10800+9550</f>
        <v>20350</v>
      </c>
      <c r="G27" s="2">
        <f t="shared" si="5"/>
        <v>21960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3"/>
        <v>18630</v>
      </c>
      <c r="F28" s="1">
        <f>0+10800+9750</f>
        <v>20550</v>
      </c>
      <c r="G28" s="1">
        <f t="shared" si="5"/>
        <v>21960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3"/>
        <v>18630</v>
      </c>
      <c r="F29" s="5">
        <f>0+10800+10050</f>
        <v>20850</v>
      </c>
      <c r="G29" s="2">
        <f t="shared" si="5"/>
        <v>21960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3"/>
        <v>18630</v>
      </c>
      <c r="F30" s="1">
        <f>0+10800+10250</f>
        <v>21050</v>
      </c>
      <c r="G30" s="1">
        <f t="shared" si="5"/>
        <v>21960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3"/>
        <v>18630</v>
      </c>
      <c r="F31" s="5">
        <f aca="true" t="shared" si="6" ref="F31:F40">0+10800+10350</f>
        <v>21150</v>
      </c>
      <c r="G31" s="2">
        <f t="shared" si="5"/>
        <v>21960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3"/>
        <v>18630</v>
      </c>
      <c r="F32" s="1">
        <f t="shared" si="6"/>
        <v>21150</v>
      </c>
      <c r="G32" s="1">
        <f t="shared" si="5"/>
        <v>21960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3"/>
        <v>18630</v>
      </c>
      <c r="F33" s="5">
        <f t="shared" si="6"/>
        <v>21150</v>
      </c>
      <c r="G33" s="2">
        <f t="shared" si="5"/>
        <v>21960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3"/>
        <v>18630</v>
      </c>
      <c r="F34" s="1">
        <f t="shared" si="6"/>
        <v>21150</v>
      </c>
      <c r="G34" s="1">
        <f t="shared" si="5"/>
        <v>21960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3"/>
        <v>18630</v>
      </c>
      <c r="F35" s="5">
        <f t="shared" si="6"/>
        <v>21150</v>
      </c>
      <c r="G35" s="2">
        <f t="shared" si="5"/>
        <v>21960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3"/>
        <v>18630</v>
      </c>
      <c r="F36" s="1">
        <f t="shared" si="6"/>
        <v>21150</v>
      </c>
      <c r="G36" s="1">
        <f t="shared" si="5"/>
        <v>21960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3"/>
        <v>18630</v>
      </c>
      <c r="F37" s="5">
        <f t="shared" si="6"/>
        <v>21150</v>
      </c>
      <c r="G37" s="2">
        <f t="shared" si="5"/>
        <v>21960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3"/>
        <v>18630</v>
      </c>
      <c r="F38" s="1">
        <f t="shared" si="6"/>
        <v>21150</v>
      </c>
      <c r="G38" s="1">
        <f t="shared" si="5"/>
        <v>21960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3"/>
        <v>18630</v>
      </c>
      <c r="F39" s="5">
        <f t="shared" si="6"/>
        <v>21150</v>
      </c>
      <c r="G39" s="2">
        <f t="shared" si="5"/>
        <v>21960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3"/>
        <v>18630</v>
      </c>
      <c r="F40" s="1">
        <f t="shared" si="6"/>
        <v>21150</v>
      </c>
      <c r="G40" s="1">
        <f t="shared" si="5"/>
        <v>21960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0+10800+7370</f>
        <v>18170</v>
      </c>
      <c r="F41" s="5">
        <f>0+10800+9650</f>
        <v>20450</v>
      </c>
      <c r="G41" s="2">
        <f>0+10800+10480</f>
        <v>21280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0+10800+6910</f>
        <v>17710</v>
      </c>
      <c r="F42" s="1">
        <f>0+10800+8950</f>
        <v>19750</v>
      </c>
      <c r="G42" s="1">
        <f>0+10800+9800</f>
        <v>20600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0+10800+6450</f>
        <v>17250</v>
      </c>
      <c r="F43" s="5">
        <f>0+10800+8250</f>
        <v>19050</v>
      </c>
      <c r="G43" s="2">
        <f>0+10800+9120</f>
        <v>19920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0+10800+5760</f>
        <v>16560</v>
      </c>
      <c r="F44" s="1">
        <f>0+10800+7200</f>
        <v>18000</v>
      </c>
      <c r="G44" s="1">
        <f>0+10800+8100</f>
        <v>18900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0+10800+7040</f>
        <v>17840</v>
      </c>
      <c r="F45" s="5">
        <f>0+10800+8800</f>
        <v>19600</v>
      </c>
      <c r="G45" s="2">
        <f>0+10800+9900</f>
        <v>20700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0+10800+5760</f>
        <v>16560</v>
      </c>
      <c r="F46" s="1">
        <f>0+10800+7200</f>
        <v>18000</v>
      </c>
      <c r="G46" s="1">
        <f>0+10800+8100</f>
        <v>18900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0+10800+5760</f>
        <v>16560</v>
      </c>
      <c r="F47" s="5">
        <f>0+10800+7200</f>
        <v>18000</v>
      </c>
      <c r="G47" s="2">
        <f>0+10800+8100</f>
        <v>18900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0+10800+5760</f>
        <v>16560</v>
      </c>
      <c r="F48" s="1">
        <f>0+10800+7200</f>
        <v>18000</v>
      </c>
      <c r="G48" s="1">
        <f>0+10800+8100</f>
        <v>18900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0+10800+6400</f>
        <v>17200</v>
      </c>
      <c r="F49" s="5">
        <f>0+10800+8000</f>
        <v>18800</v>
      </c>
      <c r="G49" s="2">
        <f>0+10800+9000</f>
        <v>19800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0+10800+3840</f>
        <v>14640</v>
      </c>
      <c r="F50" s="1">
        <f>0+10800+4800</f>
        <v>15600</v>
      </c>
      <c r="G50" s="1">
        <f>0+10800+5400</f>
        <v>16200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2022-02-04T20:09:06Z</dcterms:modified>
  <cp:category/>
  <cp:version/>
  <cp:contentType/>
  <cp:contentStatus/>
</cp:coreProperties>
</file>