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<sst xmlns="http://schemas.openxmlformats.org/spreadsheetml/2006/main" count="199" uniqueCount="125">
  <si>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Морская Звезда, гостиница (г. Темрюк, п. Кучугуры, переулок Почтовый, 10)</t>
  </si>
  <si>
    <t>Отправление</t>
  </si>
  <si>
    <t>Дни отдыха</t>
  </si>
  <si>
    <t>дней/ночей на отдыхе</t>
  </si>
  <si>
    <t>Прибытие</t>
  </si>
  <si>
    <t>3-х местный «Стандарт»</t>
  </si>
  <si>
    <t>4-х местный «Стандарт»</t>
  </si>
  <si>
    <t>«Люкс» 2-х комнатный 6-ти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</si>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</sst>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0+12000+3200</f>
        <v>15200</v>
      </c>
      <c r="F4" s="1">
        <f>0+12000+2400</f>
        <v>14400</v>
      </c>
      <c r="G4" s="1">
        <f>0+12000+3200</f>
        <v>15200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0+12000+3600</f>
        <v>15600</v>
      </c>
      <c r="F5" s="5">
        <f>0+12000+2700</f>
        <v>14700</v>
      </c>
      <c r="G5" s="2">
        <f aca="true" t="shared" si="0" ref="G5:G12">0+12000+3600</f>
        <v>15600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0+12000+3700</f>
        <v>15700</v>
      </c>
      <c r="F6" s="1">
        <f>0+12000+2850</f>
        <v>14850</v>
      </c>
      <c r="G6" s="1">
        <f t="shared" si="0"/>
        <v>15600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0+12000+3900</f>
        <v>15900</v>
      </c>
      <c r="F7" s="5">
        <f>0+12000+3150</f>
        <v>15150</v>
      </c>
      <c r="G7" s="2">
        <f t="shared" si="0"/>
        <v>15600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0+12000+4100</f>
        <v>16100</v>
      </c>
      <c r="F8" s="1">
        <f>0+12000+3450</f>
        <v>15450</v>
      </c>
      <c r="G8" s="1">
        <f t="shared" si="0"/>
        <v>15600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0+12000+4400</f>
        <v>16400</v>
      </c>
      <c r="F9" s="5">
        <f>0+12000+3900</f>
        <v>15900</v>
      </c>
      <c r="G9" s="2">
        <f t="shared" si="0"/>
        <v>15600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0+12000+4500</f>
        <v>16500</v>
      </c>
      <c r="F10" s="1">
        <f>0+12000+4050</f>
        <v>16050</v>
      </c>
      <c r="G10" s="1">
        <f t="shared" si="0"/>
        <v>15600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0+12000+4500</f>
        <v>16500</v>
      </c>
      <c r="F11" s="5">
        <f>0+12000+4050</f>
        <v>16050</v>
      </c>
      <c r="G11" s="2">
        <f t="shared" si="0"/>
        <v>15600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0+12000+4500</f>
        <v>16500</v>
      </c>
      <c r="F12" s="1">
        <f>0+12000+4050</f>
        <v>16050</v>
      </c>
      <c r="G12" s="1">
        <f t="shared" si="0"/>
        <v>15600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0+12000+4600</f>
        <v>16600</v>
      </c>
      <c r="F13" s="5">
        <f>0+12000+4150</f>
        <v>16150</v>
      </c>
      <c r="G13" s="2">
        <f>0+12000+3750</f>
        <v>15750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0+12000+4800</f>
        <v>16800</v>
      </c>
      <c r="F14" s="1">
        <f>0+12000+4350</f>
        <v>16350</v>
      </c>
      <c r="G14" s="1">
        <f>0+12000+4050</f>
        <v>16050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0+12000+5000</f>
        <v>17000</v>
      </c>
      <c r="F15" s="5">
        <f>0+12000+4550</f>
        <v>16550</v>
      </c>
      <c r="G15" s="2">
        <f>0+12000+4350</f>
        <v>16350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0+12000+5200</f>
        <v>17200</v>
      </c>
      <c r="F16" s="1">
        <f>0+12000+4750</f>
        <v>16750</v>
      </c>
      <c r="G16" s="1">
        <f>0+12000+4650</f>
        <v>16650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>0+12000+5400</f>
        <v>17400</v>
      </c>
      <c r="F17" s="5">
        <f aca="true" t="shared" si="1" ref="F17:G19">0+12000+4950</f>
        <v>16950</v>
      </c>
      <c r="G17" s="2">
        <f t="shared" si="1"/>
        <v>16950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>0+12000+5400</f>
        <v>17400</v>
      </c>
      <c r="F18" s="1">
        <f t="shared" si="1"/>
        <v>16950</v>
      </c>
      <c r="G18" s="1">
        <f t="shared" si="1"/>
        <v>16950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>0+12000+5400</f>
        <v>17400</v>
      </c>
      <c r="F19" s="5">
        <f t="shared" si="1"/>
        <v>16950</v>
      </c>
      <c r="G19" s="2">
        <f t="shared" si="1"/>
        <v>16950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>0+12000+5540</f>
        <v>17540</v>
      </c>
      <c r="F20" s="1">
        <f>0+12000+5050</f>
        <v>17050</v>
      </c>
      <c r="G20" s="1">
        <f>0+12000+5190</f>
        <v>17190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>0+12000+5750</f>
        <v>17750</v>
      </c>
      <c r="F21" s="5">
        <f>0+12000+5200</f>
        <v>17200</v>
      </c>
      <c r="G21" s="2">
        <f>0+12000+5550</f>
        <v>17550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>0+12000+5890</f>
        <v>17890</v>
      </c>
      <c r="F22" s="1">
        <f>0+12000+5300</f>
        <v>17300</v>
      </c>
      <c r="G22" s="1">
        <f>0+12000+5790</f>
        <v>17790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aca="true" t="shared" si="2" ref="E23:E32">0+12000+6030</f>
        <v>18030</v>
      </c>
      <c r="F23" s="5">
        <f aca="true" t="shared" si="3" ref="F23:F32">0+12000+5400</f>
        <v>17400</v>
      </c>
      <c r="G23" s="2">
        <f aca="true" t="shared" si="4" ref="G23:G32">0+12000+6030</f>
        <v>18030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2"/>
        <v>18030</v>
      </c>
      <c r="F24" s="1">
        <f t="shared" si="3"/>
        <v>17400</v>
      </c>
      <c r="G24" s="1">
        <f t="shared" si="4"/>
        <v>18030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2"/>
        <v>18030</v>
      </c>
      <c r="F25" s="5">
        <f t="shared" si="3"/>
        <v>17400</v>
      </c>
      <c r="G25" s="2">
        <f t="shared" si="4"/>
        <v>18030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2"/>
        <v>18030</v>
      </c>
      <c r="F26" s="1">
        <f t="shared" si="3"/>
        <v>17400</v>
      </c>
      <c r="G26" s="1">
        <f t="shared" si="4"/>
        <v>18030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2"/>
        <v>18030</v>
      </c>
      <c r="F27" s="5">
        <f t="shared" si="3"/>
        <v>17400</v>
      </c>
      <c r="G27" s="2">
        <f t="shared" si="4"/>
        <v>18030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2"/>
        <v>18030</v>
      </c>
      <c r="F28" s="1">
        <f t="shared" si="3"/>
        <v>17400</v>
      </c>
      <c r="G28" s="1">
        <f t="shared" si="4"/>
        <v>18030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2"/>
        <v>18030</v>
      </c>
      <c r="F29" s="5">
        <f t="shared" si="3"/>
        <v>17400</v>
      </c>
      <c r="G29" s="2">
        <f t="shared" si="4"/>
        <v>18030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2"/>
        <v>18030</v>
      </c>
      <c r="F30" s="1">
        <f t="shared" si="3"/>
        <v>17400</v>
      </c>
      <c r="G30" s="1">
        <f t="shared" si="4"/>
        <v>18030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2"/>
        <v>18030</v>
      </c>
      <c r="F31" s="5">
        <f t="shared" si="3"/>
        <v>17400</v>
      </c>
      <c r="G31" s="2">
        <f t="shared" si="4"/>
        <v>18030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2"/>
        <v>18030</v>
      </c>
      <c r="F32" s="1">
        <f t="shared" si="3"/>
        <v>17400</v>
      </c>
      <c r="G32" s="1">
        <f t="shared" si="4"/>
        <v>18030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>0+12000+5960</f>
        <v>17960</v>
      </c>
      <c r="F33" s="5">
        <f>0+12000+5350</f>
        <v>17350</v>
      </c>
      <c r="G33" s="2">
        <f>0+12000+5910</f>
        <v>17910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>0+12000+5820</f>
        <v>17820</v>
      </c>
      <c r="F34" s="1">
        <f>0+12000+5250</f>
        <v>17250</v>
      </c>
      <c r="G34" s="1">
        <f>0+12000+5670</f>
        <v>17670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>0+12000+5680</f>
        <v>17680</v>
      </c>
      <c r="F35" s="5">
        <f>0+12000+5150</f>
        <v>17150</v>
      </c>
      <c r="G35" s="2">
        <f>0+12000+5430</f>
        <v>17430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>0+12000+5540</f>
        <v>17540</v>
      </c>
      <c r="F36" s="1">
        <f>0+12000+5050</f>
        <v>17050</v>
      </c>
      <c r="G36" s="1">
        <f>0+12000+5190</f>
        <v>17190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aca="true" t="shared" si="5" ref="E37:E44">0+12000+5400</f>
        <v>17400</v>
      </c>
      <c r="F37" s="5">
        <f aca="true" t="shared" si="6" ref="F37:G44">0+12000+4950</f>
        <v>16950</v>
      </c>
      <c r="G37" s="2">
        <f t="shared" si="6"/>
        <v>16950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5"/>
        <v>17400</v>
      </c>
      <c r="F38" s="1">
        <f t="shared" si="6"/>
        <v>16950</v>
      </c>
      <c r="G38" s="1">
        <f t="shared" si="6"/>
        <v>16950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5"/>
        <v>17400</v>
      </c>
      <c r="F39" s="5">
        <f t="shared" si="6"/>
        <v>16950</v>
      </c>
      <c r="G39" s="2">
        <f t="shared" si="6"/>
        <v>16950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5"/>
        <v>17400</v>
      </c>
      <c r="F40" s="1">
        <f t="shared" si="6"/>
        <v>16950</v>
      </c>
      <c r="G40" s="1">
        <f t="shared" si="6"/>
        <v>16950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 t="shared" si="5"/>
        <v>17400</v>
      </c>
      <c r="F41" s="5">
        <f t="shared" si="6"/>
        <v>16950</v>
      </c>
      <c r="G41" s="2">
        <f t="shared" si="6"/>
        <v>16950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 t="shared" si="5"/>
        <v>17400</v>
      </c>
      <c r="F42" s="1">
        <f t="shared" si="6"/>
        <v>16950</v>
      </c>
      <c r="G42" s="1">
        <f t="shared" si="6"/>
        <v>16950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 t="shared" si="5"/>
        <v>17400</v>
      </c>
      <c r="F43" s="5">
        <f t="shared" si="6"/>
        <v>16950</v>
      </c>
      <c r="G43" s="2">
        <f t="shared" si="6"/>
        <v>16950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t="shared" si="5"/>
        <v>17400</v>
      </c>
      <c r="F44" s="1">
        <f t="shared" si="6"/>
        <v>16950</v>
      </c>
      <c r="G44" s="1">
        <f t="shared" si="6"/>
        <v>16950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0+12000+6600</f>
        <v>18600</v>
      </c>
      <c r="F45" s="5">
        <f>0+12000+6050</f>
        <v>18050</v>
      </c>
      <c r="G45" s="2">
        <f>0+12000+6050</f>
        <v>18050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0+12000+5400</f>
        <v>17400</v>
      </c>
      <c r="F46" s="1">
        <f aca="true" t="shared" si="7" ref="F46:G48">0+12000+4950</f>
        <v>16950</v>
      </c>
      <c r="G46" s="1">
        <f t="shared" si="7"/>
        <v>16950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0+12000+5400</f>
        <v>17400</v>
      </c>
      <c r="F47" s="5">
        <f t="shared" si="7"/>
        <v>16950</v>
      </c>
      <c r="G47" s="2">
        <f t="shared" si="7"/>
        <v>16950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0+12000+5400</f>
        <v>17400</v>
      </c>
      <c r="F48" s="1">
        <f t="shared" si="7"/>
        <v>16950</v>
      </c>
      <c r="G48" s="1">
        <f t="shared" si="7"/>
        <v>16950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0+12000+6000</f>
        <v>18000</v>
      </c>
      <c r="F49" s="5">
        <f>0+12000+5500</f>
        <v>17500</v>
      </c>
      <c r="G49" s="2">
        <f>0+12000+5500</f>
        <v>17500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0+12000+4200</f>
        <v>16200</v>
      </c>
      <c r="F50" s="1">
        <f>0+12000+3850</f>
        <v>15850</v>
      </c>
      <c r="G50" s="1">
        <f>0+12000+3850</f>
        <v>15850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2022-02-05T13:53:58Z</dcterms:modified>
  <cp:category/>
  <cp:version/>
  <cp:contentType/>
  <cp:contentStatus/>
</cp:coreProperties>
</file>