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<sst xmlns="http://schemas.openxmlformats.org/spreadsheetml/2006/main" count="201" uniqueCount="126">
  <si>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У Берез, гостевой дом (Республика Крым, г. Феодосия,  поселок Коктебель, ул. Ленина, 66)</t>
  </si>
  <si>
    <t>Отправление</t>
  </si>
  <si>
    <t>Дни отдыха</t>
  </si>
  <si>
    <t>дней/ночей на отдыхе</t>
  </si>
  <si>
    <t>Прибытие</t>
  </si>
  <si>
    <t xml:space="preserve">2-х местный </t>
  </si>
  <si>
    <t xml:space="preserve">3-х местный </t>
  </si>
  <si>
    <t xml:space="preserve">Двухкомнатный 4-х местный </t>
  </si>
  <si>
    <t>3-х местный "Эконом"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</si>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</sst>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0+12000+4000</f>
        <v>16000</v>
      </c>
      <c r="F4" s="1">
        <f>0+12000+4000</f>
        <v>16000</v>
      </c>
      <c r="G4" s="1">
        <f>0+12000+4000</f>
        <v>16000</v>
      </c>
      <c r="H4" s="1">
        <f>0+12000+2400</f>
        <v>14400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G12">0+12000+4500</f>
        <v>16500</v>
      </c>
      <c r="F5" s="2">
        <f t="shared" si="0"/>
        <v>16500</v>
      </c>
      <c r="G5" s="5">
        <f t="shared" si="0"/>
        <v>16500</v>
      </c>
      <c r="H5" s="2">
        <f aca="true" t="shared" si="1" ref="H5:H12">0+12000+2700</f>
        <v>14700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16500</v>
      </c>
      <c r="F6" s="1">
        <f t="shared" si="0"/>
        <v>16500</v>
      </c>
      <c r="G6" s="1">
        <f t="shared" si="0"/>
        <v>16500</v>
      </c>
      <c r="H6" s="1">
        <f t="shared" si="1"/>
        <v>14700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16500</v>
      </c>
      <c r="F7" s="2">
        <f t="shared" si="0"/>
        <v>16500</v>
      </c>
      <c r="G7" s="5">
        <f t="shared" si="0"/>
        <v>16500</v>
      </c>
      <c r="H7" s="2">
        <f t="shared" si="1"/>
        <v>14700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16500</v>
      </c>
      <c r="F8" s="1">
        <f t="shared" si="0"/>
        <v>16500</v>
      </c>
      <c r="G8" s="1">
        <f t="shared" si="0"/>
        <v>16500</v>
      </c>
      <c r="H8" s="1">
        <f t="shared" si="1"/>
        <v>14700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16500</v>
      </c>
      <c r="F9" s="2">
        <f t="shared" si="0"/>
        <v>16500</v>
      </c>
      <c r="G9" s="5">
        <f t="shared" si="0"/>
        <v>16500</v>
      </c>
      <c r="H9" s="2">
        <f t="shared" si="1"/>
        <v>14700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16500</v>
      </c>
      <c r="F10" s="1">
        <f t="shared" si="0"/>
        <v>16500</v>
      </c>
      <c r="G10" s="1">
        <f t="shared" si="0"/>
        <v>16500</v>
      </c>
      <c r="H10" s="1">
        <f t="shared" si="1"/>
        <v>14700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16500</v>
      </c>
      <c r="F11" s="2">
        <f t="shared" si="0"/>
        <v>16500</v>
      </c>
      <c r="G11" s="5">
        <f t="shared" si="0"/>
        <v>16500</v>
      </c>
      <c r="H11" s="2">
        <f t="shared" si="1"/>
        <v>14700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16500</v>
      </c>
      <c r="F12" s="1">
        <f t="shared" si="0"/>
        <v>16500</v>
      </c>
      <c r="G12" s="1">
        <f t="shared" si="0"/>
        <v>16500</v>
      </c>
      <c r="H12" s="1">
        <f t="shared" si="1"/>
        <v>14700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0+12000+4750</f>
        <v>16750</v>
      </c>
      <c r="F13" s="2">
        <f>0+12000+4540</f>
        <v>16540</v>
      </c>
      <c r="G13" s="5">
        <f>0+12000+4750</f>
        <v>16750</v>
      </c>
      <c r="H13" s="2">
        <f>0+12000+2800</f>
        <v>14800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0+12000+5250</f>
        <v>17250</v>
      </c>
      <c r="F14" s="1">
        <f>0+12000+4620</f>
        <v>16620</v>
      </c>
      <c r="G14" s="1">
        <f>0+12000+5250</f>
        <v>17250</v>
      </c>
      <c r="H14" s="1">
        <f>0+12000+3000</f>
        <v>15000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0+12000+5750</f>
        <v>17750</v>
      </c>
      <c r="F15" s="2">
        <f>0+12000+4700</f>
        <v>16700</v>
      </c>
      <c r="G15" s="5">
        <f>0+12000+5750</f>
        <v>17750</v>
      </c>
      <c r="H15" s="2">
        <f>0+12000+3200</f>
        <v>15200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0+12000+6250</f>
        <v>18250</v>
      </c>
      <c r="F16" s="1">
        <f>0+12000+4780</f>
        <v>16780</v>
      </c>
      <c r="G16" s="1">
        <f>0+12000+6250</f>
        <v>18250</v>
      </c>
      <c r="H16" s="1">
        <f>0+12000+3400</f>
        <v>15400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2" ref="E17:E40">0+12000+6750</f>
        <v>18750</v>
      </c>
      <c r="F17" s="2">
        <f aca="true" t="shared" si="3" ref="F17:F40">0+12000+4860</f>
        <v>16860</v>
      </c>
      <c r="G17" s="5">
        <f aca="true" t="shared" si="4" ref="G17:G40">0+12000+6750</f>
        <v>18750</v>
      </c>
      <c r="H17" s="2">
        <f aca="true" t="shared" si="5" ref="H17:H40">0+12000+3600</f>
        <v>15600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2"/>
        <v>18750</v>
      </c>
      <c r="F18" s="1">
        <f t="shared" si="3"/>
        <v>16860</v>
      </c>
      <c r="G18" s="1">
        <f t="shared" si="4"/>
        <v>18750</v>
      </c>
      <c r="H18" s="1">
        <f t="shared" si="5"/>
        <v>15600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2"/>
        <v>18750</v>
      </c>
      <c r="F19" s="2">
        <f t="shared" si="3"/>
        <v>16860</v>
      </c>
      <c r="G19" s="5">
        <f t="shared" si="4"/>
        <v>18750</v>
      </c>
      <c r="H19" s="2">
        <f t="shared" si="5"/>
        <v>15600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2"/>
        <v>18750</v>
      </c>
      <c r="F20" s="1">
        <f t="shared" si="3"/>
        <v>16860</v>
      </c>
      <c r="G20" s="1">
        <f t="shared" si="4"/>
        <v>18750</v>
      </c>
      <c r="H20" s="1">
        <f t="shared" si="5"/>
        <v>15600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2"/>
        <v>18750</v>
      </c>
      <c r="F21" s="2">
        <f t="shared" si="3"/>
        <v>16860</v>
      </c>
      <c r="G21" s="5">
        <f t="shared" si="4"/>
        <v>18750</v>
      </c>
      <c r="H21" s="2">
        <f t="shared" si="5"/>
        <v>15600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2"/>
        <v>18750</v>
      </c>
      <c r="F22" s="1">
        <f t="shared" si="3"/>
        <v>16860</v>
      </c>
      <c r="G22" s="1">
        <f t="shared" si="4"/>
        <v>18750</v>
      </c>
      <c r="H22" s="1">
        <f t="shared" si="5"/>
        <v>15600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2"/>
        <v>18750</v>
      </c>
      <c r="F23" s="2">
        <f t="shared" si="3"/>
        <v>16860</v>
      </c>
      <c r="G23" s="5">
        <f t="shared" si="4"/>
        <v>18750</v>
      </c>
      <c r="H23" s="2">
        <f t="shared" si="5"/>
        <v>15600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2"/>
        <v>18750</v>
      </c>
      <c r="F24" s="1">
        <f t="shared" si="3"/>
        <v>16860</v>
      </c>
      <c r="G24" s="1">
        <f t="shared" si="4"/>
        <v>18750</v>
      </c>
      <c r="H24" s="1">
        <f t="shared" si="5"/>
        <v>15600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2"/>
        <v>18750</v>
      </c>
      <c r="F25" s="2">
        <f t="shared" si="3"/>
        <v>16860</v>
      </c>
      <c r="G25" s="5">
        <f t="shared" si="4"/>
        <v>18750</v>
      </c>
      <c r="H25" s="2">
        <f t="shared" si="5"/>
        <v>15600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2"/>
        <v>18750</v>
      </c>
      <c r="F26" s="1">
        <f t="shared" si="3"/>
        <v>16860</v>
      </c>
      <c r="G26" s="1">
        <f t="shared" si="4"/>
        <v>18750</v>
      </c>
      <c r="H26" s="1">
        <f t="shared" si="5"/>
        <v>15600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2"/>
        <v>18750</v>
      </c>
      <c r="F27" s="2">
        <f t="shared" si="3"/>
        <v>16860</v>
      </c>
      <c r="G27" s="5">
        <f t="shared" si="4"/>
        <v>18750</v>
      </c>
      <c r="H27" s="2">
        <f t="shared" si="5"/>
        <v>15600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2"/>
        <v>18750</v>
      </c>
      <c r="F28" s="1">
        <f t="shared" si="3"/>
        <v>16860</v>
      </c>
      <c r="G28" s="1">
        <f t="shared" si="4"/>
        <v>18750</v>
      </c>
      <c r="H28" s="1">
        <f t="shared" si="5"/>
        <v>15600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2"/>
        <v>18750</v>
      </c>
      <c r="F29" s="2">
        <f t="shared" si="3"/>
        <v>16860</v>
      </c>
      <c r="G29" s="5">
        <f t="shared" si="4"/>
        <v>18750</v>
      </c>
      <c r="H29" s="2">
        <f t="shared" si="5"/>
        <v>15600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2"/>
        <v>18750</v>
      </c>
      <c r="F30" s="1">
        <f t="shared" si="3"/>
        <v>16860</v>
      </c>
      <c r="G30" s="1">
        <f t="shared" si="4"/>
        <v>18750</v>
      </c>
      <c r="H30" s="1">
        <f t="shared" si="5"/>
        <v>15600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2"/>
        <v>18750</v>
      </c>
      <c r="F31" s="2">
        <f t="shared" si="3"/>
        <v>16860</v>
      </c>
      <c r="G31" s="5">
        <f t="shared" si="4"/>
        <v>18750</v>
      </c>
      <c r="H31" s="2">
        <f t="shared" si="5"/>
        <v>15600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2"/>
        <v>18750</v>
      </c>
      <c r="F32" s="1">
        <f t="shared" si="3"/>
        <v>16860</v>
      </c>
      <c r="G32" s="1">
        <f t="shared" si="4"/>
        <v>18750</v>
      </c>
      <c r="H32" s="1">
        <f t="shared" si="5"/>
        <v>15600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2"/>
        <v>18750</v>
      </c>
      <c r="F33" s="2">
        <f t="shared" si="3"/>
        <v>16860</v>
      </c>
      <c r="G33" s="5">
        <f t="shared" si="4"/>
        <v>18750</v>
      </c>
      <c r="H33" s="2">
        <f t="shared" si="5"/>
        <v>15600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2"/>
        <v>18750</v>
      </c>
      <c r="F34" s="1">
        <f t="shared" si="3"/>
        <v>16860</v>
      </c>
      <c r="G34" s="1">
        <f t="shared" si="4"/>
        <v>18750</v>
      </c>
      <c r="H34" s="1">
        <f t="shared" si="5"/>
        <v>15600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2"/>
        <v>18750</v>
      </c>
      <c r="F35" s="2">
        <f t="shared" si="3"/>
        <v>16860</v>
      </c>
      <c r="G35" s="5">
        <f t="shared" si="4"/>
        <v>18750</v>
      </c>
      <c r="H35" s="2">
        <f t="shared" si="5"/>
        <v>15600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2"/>
        <v>18750</v>
      </c>
      <c r="F36" s="1">
        <f t="shared" si="3"/>
        <v>16860</v>
      </c>
      <c r="G36" s="1">
        <f t="shared" si="4"/>
        <v>18750</v>
      </c>
      <c r="H36" s="1">
        <f t="shared" si="5"/>
        <v>15600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2"/>
        <v>18750</v>
      </c>
      <c r="F37" s="2">
        <f t="shared" si="3"/>
        <v>16860</v>
      </c>
      <c r="G37" s="5">
        <f t="shared" si="4"/>
        <v>18750</v>
      </c>
      <c r="H37" s="2">
        <f t="shared" si="5"/>
        <v>15600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2"/>
        <v>18750</v>
      </c>
      <c r="F38" s="1">
        <f t="shared" si="3"/>
        <v>16860</v>
      </c>
      <c r="G38" s="1">
        <f t="shared" si="4"/>
        <v>18750</v>
      </c>
      <c r="H38" s="1">
        <f t="shared" si="5"/>
        <v>15600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2"/>
        <v>18750</v>
      </c>
      <c r="F39" s="2">
        <f t="shared" si="3"/>
        <v>16860</v>
      </c>
      <c r="G39" s="5">
        <f t="shared" si="4"/>
        <v>18750</v>
      </c>
      <c r="H39" s="2">
        <f t="shared" si="5"/>
        <v>15600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2"/>
        <v>18750</v>
      </c>
      <c r="F40" s="1">
        <f t="shared" si="3"/>
        <v>16860</v>
      </c>
      <c r="G40" s="1">
        <f t="shared" si="4"/>
        <v>18750</v>
      </c>
      <c r="H40" s="1">
        <f t="shared" si="5"/>
        <v>15600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0+12000+6250</f>
        <v>18250</v>
      </c>
      <c r="F41" s="2">
        <f>0+12000+4520</f>
        <v>16520</v>
      </c>
      <c r="G41" s="5">
        <f>0+12000+6250</f>
        <v>18250</v>
      </c>
      <c r="H41" s="2">
        <f>0+12000+3400</f>
        <v>15400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0+12000+5750</f>
        <v>17750</v>
      </c>
      <c r="F42" s="1">
        <f>0+12000+4180</f>
        <v>16180</v>
      </c>
      <c r="G42" s="1">
        <f>0+12000+5750</f>
        <v>17750</v>
      </c>
      <c r="H42" s="1">
        <f>0+12000+3200</f>
        <v>15200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0+12000+5250</f>
        <v>17250</v>
      </c>
      <c r="F43" s="2">
        <f>0+12000+3840</f>
        <v>15840</v>
      </c>
      <c r="G43" s="5">
        <f>0+12000+5250</f>
        <v>17250</v>
      </c>
      <c r="H43" s="2">
        <f>0+12000+3000</f>
        <v>15000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0+12000+4500</f>
        <v>16500</v>
      </c>
      <c r="F44" s="1">
        <f>0+12000+3330</f>
        <v>15330</v>
      </c>
      <c r="G44" s="1">
        <f>0+12000+4500</f>
        <v>16500</v>
      </c>
      <c r="H44" s="1">
        <f>0+12000+2700</f>
        <v>14700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0+12000+5500</f>
        <v>17500</v>
      </c>
      <c r="F45" s="2">
        <f>0+12000+4070</f>
        <v>16070</v>
      </c>
      <c r="G45" s="5">
        <f>0+12000+5500</f>
        <v>17500</v>
      </c>
      <c r="H45" s="2">
        <f>0+12000+3300</f>
        <v>15300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0+12000+4500</f>
        <v>16500</v>
      </c>
      <c r="F46" s="1">
        <f>0+12000+3330</f>
        <v>15330</v>
      </c>
      <c r="G46" s="1">
        <f>0+12000+4500</f>
        <v>16500</v>
      </c>
      <c r="H46" s="1">
        <f>0+12000+2700</f>
        <v>14700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0+12000+4500</f>
        <v>16500</v>
      </c>
      <c r="F47" s="2">
        <f>0+12000+3330</f>
        <v>15330</v>
      </c>
      <c r="G47" s="5">
        <f>0+12000+4500</f>
        <v>16500</v>
      </c>
      <c r="H47" s="2">
        <f>0+12000+2700</f>
        <v>14700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0+12000+4500</f>
        <v>16500</v>
      </c>
      <c r="F48" s="1">
        <f>0+12000+3330</f>
        <v>15330</v>
      </c>
      <c r="G48" s="1">
        <f>0+12000+4500</f>
        <v>16500</v>
      </c>
      <c r="H48" s="1">
        <f>0+12000+2700</f>
        <v>14700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0+12000+5000</f>
        <v>17000</v>
      </c>
      <c r="F49" s="2">
        <f>0+12000+3700</f>
        <v>15700</v>
      </c>
      <c r="G49" s="5">
        <f>0+12000+5000</f>
        <v>17000</v>
      </c>
      <c r="H49" s="2">
        <f>0+12000+3000</f>
        <v>15000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0+12000+3000</f>
        <v>15000</v>
      </c>
      <c r="F50" s="1">
        <f>0+12000+2220</f>
        <v>14220</v>
      </c>
      <c r="G50" s="1">
        <f>0+12000+3000</f>
        <v>15000</v>
      </c>
      <c r="H50" s="1">
        <f>0+12000+1800</f>
        <v>13800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2022-02-05T17:19:48Z</dcterms:modified>
  <cp:category/>
  <cp:version/>
  <cp:contentType/>
  <cp:contentStatus/>
</cp:coreProperties>
</file>