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<sst xmlns="http://schemas.openxmlformats.org/spreadsheetml/2006/main" count="199" uniqueCount="125">
  <si>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GREEN HOUSE, гостевой дом (Республика Крым, г. Феодосия,  поселок Коктебель, ул. Гумилева, 12)</t>
  </si>
  <si>
    <t>Отправление</t>
  </si>
  <si>
    <t>Дни отдыха</t>
  </si>
  <si>
    <t>дней/ночей на отдыхе</t>
  </si>
  <si>
    <t>Прибытие</t>
  </si>
  <si>
    <t>1-0 местный</t>
  </si>
  <si>
    <t>2-х местный</t>
  </si>
  <si>
    <t>3-х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</si>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</sst>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0+12000+9600</f>
        <v>21600</v>
      </c>
      <c r="F4" s="1">
        <f>0+12000+6000</f>
        <v>18000</v>
      </c>
      <c r="G4" s="1">
        <f>0+12000+4800</f>
        <v>16800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0+12000+10800</f>
        <v>22800</v>
      </c>
      <c r="F5" s="5">
        <f>0+12000+6750</f>
        <v>18750</v>
      </c>
      <c r="G5" s="2">
        <f>0+12000+5400</f>
        <v>17400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0+12000+10900</f>
        <v>22900</v>
      </c>
      <c r="F6" s="1">
        <f>0+12000+6850</f>
        <v>18850</v>
      </c>
      <c r="G6" s="1">
        <f>0+12000+5470</f>
        <v>17470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0+12000+11100</f>
        <v>23100</v>
      </c>
      <c r="F7" s="5">
        <f>0+12000+7050</f>
        <v>19050</v>
      </c>
      <c r="G7" s="2">
        <f>0+12000+5610</f>
        <v>17610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0+12000+11300</f>
        <v>23300</v>
      </c>
      <c r="F8" s="1">
        <f>0+12000+7250</f>
        <v>19250</v>
      </c>
      <c r="G8" s="1">
        <f>0+12000+5750</f>
        <v>17750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0+12000+11600</f>
        <v>23600</v>
      </c>
      <c r="F9" s="5">
        <f>0+12000+7550</f>
        <v>19550</v>
      </c>
      <c r="G9" s="2">
        <f>0+12000+5960</f>
        <v>17960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0+12000+11700</f>
        <v>23700</v>
      </c>
      <c r="F10" s="1">
        <f>0+12000+7650</f>
        <v>19650</v>
      </c>
      <c r="G10" s="1">
        <f>0+12000+6030</f>
        <v>18030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0+12000+11700</f>
        <v>23700</v>
      </c>
      <c r="F11" s="5">
        <f>0+12000+7650</f>
        <v>19650</v>
      </c>
      <c r="G11" s="2">
        <f>0+12000+6030</f>
        <v>18030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0+12000+11700</f>
        <v>23700</v>
      </c>
      <c r="F12" s="1">
        <f>0+12000+7650</f>
        <v>19650</v>
      </c>
      <c r="G12" s="1">
        <f>0+12000+6030</f>
        <v>18030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0+12000+12000</f>
        <v>24000</v>
      </c>
      <c r="F13" s="5">
        <f>0+12000+7800</f>
        <v>19800</v>
      </c>
      <c r="G13" s="2">
        <f>0+12000+6200</f>
        <v>18200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0+12000+12600</f>
        <v>24600</v>
      </c>
      <c r="F14" s="1">
        <f>0+12000+8100</f>
        <v>20100</v>
      </c>
      <c r="G14" s="1">
        <f>0+12000+6540</f>
        <v>18540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0+12000+13200</f>
        <v>25200</v>
      </c>
      <c r="F15" s="5">
        <f>0+12000+8400</f>
        <v>20400</v>
      </c>
      <c r="G15" s="2">
        <f>0+12000+6880</f>
        <v>18880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0+12000+13800</f>
        <v>25800</v>
      </c>
      <c r="F16" s="1">
        <f>0+12000+8700</f>
        <v>20700</v>
      </c>
      <c r="G16" s="1">
        <f>0+12000+7220</f>
        <v>19220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0" ref="E17:E37">0+12000+14400</f>
        <v>26400</v>
      </c>
      <c r="F17" s="5">
        <f aca="true" t="shared" si="1" ref="F17:F37">0+12000+9000</f>
        <v>21000</v>
      </c>
      <c r="G17" s="2">
        <f aca="true" t="shared" si="2" ref="G17:G37">0+12000+7560</f>
        <v>19560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26400</v>
      </c>
      <c r="F18" s="1">
        <f t="shared" si="1"/>
        <v>21000</v>
      </c>
      <c r="G18" s="1">
        <f t="shared" si="2"/>
        <v>19560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26400</v>
      </c>
      <c r="F19" s="5">
        <f t="shared" si="1"/>
        <v>21000</v>
      </c>
      <c r="G19" s="2">
        <f t="shared" si="2"/>
        <v>19560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26400</v>
      </c>
      <c r="F20" s="1">
        <f t="shared" si="1"/>
        <v>21000</v>
      </c>
      <c r="G20" s="1">
        <f t="shared" si="2"/>
        <v>19560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26400</v>
      </c>
      <c r="F21" s="5">
        <f t="shared" si="1"/>
        <v>21000</v>
      </c>
      <c r="G21" s="2">
        <f t="shared" si="2"/>
        <v>19560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26400</v>
      </c>
      <c r="F22" s="1">
        <f t="shared" si="1"/>
        <v>21000</v>
      </c>
      <c r="G22" s="1">
        <f t="shared" si="2"/>
        <v>19560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26400</v>
      </c>
      <c r="F23" s="5">
        <f t="shared" si="1"/>
        <v>21000</v>
      </c>
      <c r="G23" s="2">
        <f t="shared" si="2"/>
        <v>19560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26400</v>
      </c>
      <c r="F24" s="1">
        <f t="shared" si="1"/>
        <v>21000</v>
      </c>
      <c r="G24" s="1">
        <f t="shared" si="2"/>
        <v>19560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26400</v>
      </c>
      <c r="F25" s="5">
        <f t="shared" si="1"/>
        <v>21000</v>
      </c>
      <c r="G25" s="2">
        <f t="shared" si="2"/>
        <v>19560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26400</v>
      </c>
      <c r="F26" s="1">
        <f t="shared" si="1"/>
        <v>21000</v>
      </c>
      <c r="G26" s="1">
        <f t="shared" si="2"/>
        <v>19560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26400</v>
      </c>
      <c r="F27" s="5">
        <f t="shared" si="1"/>
        <v>21000</v>
      </c>
      <c r="G27" s="2">
        <f t="shared" si="2"/>
        <v>19560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26400</v>
      </c>
      <c r="F28" s="1">
        <f t="shared" si="1"/>
        <v>21000</v>
      </c>
      <c r="G28" s="1">
        <f t="shared" si="2"/>
        <v>19560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26400</v>
      </c>
      <c r="F29" s="5">
        <f t="shared" si="1"/>
        <v>21000</v>
      </c>
      <c r="G29" s="2">
        <f t="shared" si="2"/>
        <v>19560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26400</v>
      </c>
      <c r="F30" s="1">
        <f t="shared" si="1"/>
        <v>21000</v>
      </c>
      <c r="G30" s="1">
        <f t="shared" si="2"/>
        <v>19560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26400</v>
      </c>
      <c r="F31" s="5">
        <f t="shared" si="1"/>
        <v>21000</v>
      </c>
      <c r="G31" s="2">
        <f t="shared" si="2"/>
        <v>19560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26400</v>
      </c>
      <c r="F32" s="1">
        <f t="shared" si="1"/>
        <v>21000</v>
      </c>
      <c r="G32" s="1">
        <f t="shared" si="2"/>
        <v>19560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26400</v>
      </c>
      <c r="F33" s="5">
        <f t="shared" si="1"/>
        <v>21000</v>
      </c>
      <c r="G33" s="2">
        <f t="shared" si="2"/>
        <v>19560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26400</v>
      </c>
      <c r="F34" s="1">
        <f t="shared" si="1"/>
        <v>21000</v>
      </c>
      <c r="G34" s="1">
        <f t="shared" si="2"/>
        <v>19560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26400</v>
      </c>
      <c r="F35" s="5">
        <f t="shared" si="1"/>
        <v>21000</v>
      </c>
      <c r="G35" s="2">
        <f t="shared" si="2"/>
        <v>19560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26400</v>
      </c>
      <c r="F36" s="1">
        <f t="shared" si="1"/>
        <v>21000</v>
      </c>
      <c r="G36" s="1">
        <f t="shared" si="2"/>
        <v>19560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26400</v>
      </c>
      <c r="F37" s="5">
        <f t="shared" si="1"/>
        <v>21000</v>
      </c>
      <c r="G37" s="2">
        <f t="shared" si="2"/>
        <v>19560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>0+12000+14100</f>
        <v>26100</v>
      </c>
      <c r="F38" s="1">
        <f>0+12000+8850</f>
        <v>20850</v>
      </c>
      <c r="G38" s="1">
        <f>0+12000+7460</f>
        <v>19460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>0+12000+13500</f>
        <v>25500</v>
      </c>
      <c r="F39" s="5">
        <f>0+12000+8550</f>
        <v>20550</v>
      </c>
      <c r="G39" s="2">
        <f>0+12000+7260</f>
        <v>19260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0+12000+12900</f>
        <v>24900</v>
      </c>
      <c r="F40" s="1">
        <f>0+12000+8250</f>
        <v>20250</v>
      </c>
      <c r="G40" s="1">
        <f>0+12000+7060</f>
        <v>19060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0+12000+12000</f>
        <v>24000</v>
      </c>
      <c r="F41" s="5">
        <f>0+12000+7800</f>
        <v>19800</v>
      </c>
      <c r="G41" s="2">
        <f>0+12000+6760</f>
        <v>18760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0+12000+11700</f>
        <v>23700</v>
      </c>
      <c r="F42" s="1">
        <f>0+12000+7650</f>
        <v>19650</v>
      </c>
      <c r="G42" s="1">
        <f>0+12000+6660</f>
        <v>18660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0+12000+11700</f>
        <v>23700</v>
      </c>
      <c r="F43" s="5">
        <f>0+12000+7650</f>
        <v>19650</v>
      </c>
      <c r="G43" s="2">
        <f>0+12000+6660</f>
        <v>18660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0+12000+11700</f>
        <v>23700</v>
      </c>
      <c r="F44" s="1">
        <f>0+12000+7650</f>
        <v>19650</v>
      </c>
      <c r="G44" s="1">
        <f>0+12000+6660</f>
        <v>18660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0+12000+14300</f>
        <v>26300</v>
      </c>
      <c r="F45" s="5">
        <f>0+12000+9350</f>
        <v>21350</v>
      </c>
      <c r="G45" s="2">
        <f>0+12000+8140</f>
        <v>20140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0+12000+11700</f>
        <v>23700</v>
      </c>
      <c r="F46" s="1">
        <f>0+12000+7650</f>
        <v>19650</v>
      </c>
      <c r="G46" s="1">
        <f>0+12000+6660</f>
        <v>18660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0+12000+11200</f>
        <v>23200</v>
      </c>
      <c r="F47" s="5">
        <f>0+12000+7150</f>
        <v>19150</v>
      </c>
      <c r="G47" s="2">
        <f>0+12000+5960</f>
        <v>17960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0+12000+10800</f>
        <v>22800</v>
      </c>
      <c r="F48" s="1">
        <f>0+12000+6750</f>
        <v>18750</v>
      </c>
      <c r="G48" s="1">
        <f>0+12000+5400</f>
        <v>17400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0+12000+12000</f>
        <v>24000</v>
      </c>
      <c r="F49" s="5">
        <f>0+12000+7500</f>
        <v>19500</v>
      </c>
      <c r="G49" s="2">
        <f>0+12000+6000</f>
        <v>18000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0+12000+7200</f>
        <v>19200</v>
      </c>
      <c r="F50" s="1">
        <f>0+12000+4500</f>
        <v>16500</v>
      </c>
      <c r="G50" s="1">
        <f>0+12000+3600</f>
        <v>15600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2022-02-05T17:15:39Z</dcterms:modified>
  <cp:category/>
  <cp:version/>
  <cp:contentType/>
  <cp:contentStatus/>
</cp:coreProperties>
</file>