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<sst xmlns="http://schemas.openxmlformats.org/spreadsheetml/2006/main" count="201" uniqueCount="126">
  <si>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Монпансье, гостевой дом (Республика Крым, г. Ялта, ул. Щорса, 27)</t>
  </si>
  <si>
    <t>Отправление</t>
  </si>
  <si>
    <t>Дни отдыха</t>
  </si>
  <si>
    <t>дней/ночей на отдыхе</t>
  </si>
  <si>
    <t>Прибытие</t>
  </si>
  <si>
    <t>4-х местный "Полулюкс"</t>
  </si>
  <si>
    <t>4-х местный однокомнатный "Люкс"</t>
  </si>
  <si>
    <t>4-х местный двухкомнатный "Люкс"</t>
  </si>
  <si>
    <t>4-х местный ""Апарт-хауз"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</si>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</sst>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0+13500+7000</f>
        <v>20500</v>
      </c>
      <c r="F4" s="1">
        <f>0+13500+8000</f>
        <v>21500</v>
      </c>
      <c r="G4" s="1">
        <f>0+13500+9600</f>
        <v>23100</v>
      </c>
      <c r="H4" s="1">
        <f>0+13500+10400</f>
        <v>23900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aca="true" t="shared" si="0" ref="E5:E19">0+13500+7875</f>
        <v>21375</v>
      </c>
      <c r="F5" s="2">
        <f aca="true" t="shared" si="1" ref="F5:F19">0+13500+9000</f>
        <v>22500</v>
      </c>
      <c r="G5" s="5">
        <f aca="true" t="shared" si="2" ref="G5:G19">0+13500+10800</f>
        <v>24300</v>
      </c>
      <c r="H5" s="2">
        <f aca="true" t="shared" si="3" ref="H5:H19">0+13500+11700</f>
        <v>25200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21375</v>
      </c>
      <c r="F6" s="1">
        <f t="shared" si="1"/>
        <v>22500</v>
      </c>
      <c r="G6" s="1">
        <f t="shared" si="2"/>
        <v>24300</v>
      </c>
      <c r="H6" s="1">
        <f t="shared" si="3"/>
        <v>25200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21375</v>
      </c>
      <c r="F7" s="2">
        <f t="shared" si="1"/>
        <v>22500</v>
      </c>
      <c r="G7" s="5">
        <f t="shared" si="2"/>
        <v>24300</v>
      </c>
      <c r="H7" s="2">
        <f t="shared" si="3"/>
        <v>25200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21375</v>
      </c>
      <c r="F8" s="1">
        <f t="shared" si="1"/>
        <v>22500</v>
      </c>
      <c r="G8" s="1">
        <f t="shared" si="2"/>
        <v>24300</v>
      </c>
      <c r="H8" s="1">
        <f t="shared" si="3"/>
        <v>25200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21375</v>
      </c>
      <c r="F9" s="2">
        <f t="shared" si="1"/>
        <v>22500</v>
      </c>
      <c r="G9" s="5">
        <f t="shared" si="2"/>
        <v>24300</v>
      </c>
      <c r="H9" s="2">
        <f t="shared" si="3"/>
        <v>25200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21375</v>
      </c>
      <c r="F10" s="1">
        <f t="shared" si="1"/>
        <v>22500</v>
      </c>
      <c r="G10" s="1">
        <f t="shared" si="2"/>
        <v>24300</v>
      </c>
      <c r="H10" s="1">
        <f t="shared" si="3"/>
        <v>25200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21375</v>
      </c>
      <c r="F11" s="2">
        <f t="shared" si="1"/>
        <v>22500</v>
      </c>
      <c r="G11" s="5">
        <f t="shared" si="2"/>
        <v>24300</v>
      </c>
      <c r="H11" s="2">
        <f t="shared" si="3"/>
        <v>25200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21375</v>
      </c>
      <c r="F12" s="1">
        <f t="shared" si="1"/>
        <v>22500</v>
      </c>
      <c r="G12" s="1">
        <f t="shared" si="2"/>
        <v>24300</v>
      </c>
      <c r="H12" s="1">
        <f t="shared" si="3"/>
        <v>25200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 t="shared" si="0"/>
        <v>21375</v>
      </c>
      <c r="F13" s="2">
        <f t="shared" si="1"/>
        <v>22500</v>
      </c>
      <c r="G13" s="5">
        <f t="shared" si="2"/>
        <v>24300</v>
      </c>
      <c r="H13" s="2">
        <f t="shared" si="3"/>
        <v>25200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 t="shared" si="0"/>
        <v>21375</v>
      </c>
      <c r="F14" s="1">
        <f t="shared" si="1"/>
        <v>22500</v>
      </c>
      <c r="G14" s="1">
        <f t="shared" si="2"/>
        <v>24300</v>
      </c>
      <c r="H14" s="1">
        <f t="shared" si="3"/>
        <v>25200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 t="shared" si="0"/>
        <v>21375</v>
      </c>
      <c r="F15" s="2">
        <f t="shared" si="1"/>
        <v>22500</v>
      </c>
      <c r="G15" s="5">
        <f t="shared" si="2"/>
        <v>24300</v>
      </c>
      <c r="H15" s="2">
        <f t="shared" si="3"/>
        <v>25200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 t="shared" si="0"/>
        <v>21375</v>
      </c>
      <c r="F16" s="1">
        <f t="shared" si="1"/>
        <v>22500</v>
      </c>
      <c r="G16" s="1">
        <f t="shared" si="2"/>
        <v>24300</v>
      </c>
      <c r="H16" s="1">
        <f t="shared" si="3"/>
        <v>25200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t="shared" si="0"/>
        <v>21375</v>
      </c>
      <c r="F17" s="2">
        <f t="shared" si="1"/>
        <v>22500</v>
      </c>
      <c r="G17" s="5">
        <f t="shared" si="2"/>
        <v>24300</v>
      </c>
      <c r="H17" s="2">
        <f t="shared" si="3"/>
        <v>25200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0"/>
        <v>21375</v>
      </c>
      <c r="F18" s="1">
        <f t="shared" si="1"/>
        <v>22500</v>
      </c>
      <c r="G18" s="1">
        <f t="shared" si="2"/>
        <v>24300</v>
      </c>
      <c r="H18" s="1">
        <f t="shared" si="3"/>
        <v>25200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0"/>
        <v>21375</v>
      </c>
      <c r="F19" s="2">
        <f t="shared" si="1"/>
        <v>22500</v>
      </c>
      <c r="G19" s="5">
        <f t="shared" si="2"/>
        <v>24300</v>
      </c>
      <c r="H19" s="2">
        <f t="shared" si="3"/>
        <v>25200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>0+13500+7925</f>
        <v>21425</v>
      </c>
      <c r="F20" s="1">
        <f>0+13500+9125</f>
        <v>22625</v>
      </c>
      <c r="G20" s="1">
        <f>0+13500+10900</f>
        <v>24400</v>
      </c>
      <c r="H20" s="1">
        <f>0+13500+11900</f>
        <v>25400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>0+13500+8075</f>
        <v>21575</v>
      </c>
      <c r="F21" s="2">
        <f>0+13500+9500</f>
        <v>23000</v>
      </c>
      <c r="G21" s="5">
        <f>0+13500+11200</f>
        <v>24700</v>
      </c>
      <c r="H21" s="2">
        <f>0+13500+12500</f>
        <v>26000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>0+13500+8175</f>
        <v>21675</v>
      </c>
      <c r="F22" s="1">
        <f>0+13500+9750</f>
        <v>23250</v>
      </c>
      <c r="G22" s="1">
        <f>0+13500+11400</f>
        <v>24900</v>
      </c>
      <c r="H22" s="1">
        <f>0+13500+12900</f>
        <v>26400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>0+13500+8275</f>
        <v>21775</v>
      </c>
      <c r="F23" s="2">
        <f>0+13500+10000</f>
        <v>23500</v>
      </c>
      <c r="G23" s="5">
        <f>0+13500+11600</f>
        <v>25100</v>
      </c>
      <c r="H23" s="2">
        <f>0+13500+13300</f>
        <v>26800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aca="true" t="shared" si="4" ref="E24:E44">0+13500+8325</f>
        <v>21825</v>
      </c>
      <c r="F24" s="1">
        <f aca="true" t="shared" si="5" ref="F24:F44">0+13500+10125</f>
        <v>23625</v>
      </c>
      <c r="G24" s="1">
        <f aca="true" t="shared" si="6" ref="G24:G44">0+13500+11700</f>
        <v>25200</v>
      </c>
      <c r="H24" s="1">
        <f aca="true" t="shared" si="7" ref="H24:H44">0+13500+13500</f>
        <v>27000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4"/>
        <v>21825</v>
      </c>
      <c r="F25" s="2">
        <f t="shared" si="5"/>
        <v>23625</v>
      </c>
      <c r="G25" s="5">
        <f t="shared" si="6"/>
        <v>25200</v>
      </c>
      <c r="H25" s="2">
        <f t="shared" si="7"/>
        <v>27000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4"/>
        <v>21825</v>
      </c>
      <c r="F26" s="1">
        <f t="shared" si="5"/>
        <v>23625</v>
      </c>
      <c r="G26" s="1">
        <f t="shared" si="6"/>
        <v>25200</v>
      </c>
      <c r="H26" s="1">
        <f t="shared" si="7"/>
        <v>27000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4"/>
        <v>21825</v>
      </c>
      <c r="F27" s="2">
        <f t="shared" si="5"/>
        <v>23625</v>
      </c>
      <c r="G27" s="5">
        <f t="shared" si="6"/>
        <v>25200</v>
      </c>
      <c r="H27" s="2">
        <f t="shared" si="7"/>
        <v>27000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4"/>
        <v>21825</v>
      </c>
      <c r="F28" s="1">
        <f t="shared" si="5"/>
        <v>23625</v>
      </c>
      <c r="G28" s="1">
        <f t="shared" si="6"/>
        <v>25200</v>
      </c>
      <c r="H28" s="1">
        <f t="shared" si="7"/>
        <v>27000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4"/>
        <v>21825</v>
      </c>
      <c r="F29" s="2">
        <f t="shared" si="5"/>
        <v>23625</v>
      </c>
      <c r="G29" s="5">
        <f t="shared" si="6"/>
        <v>25200</v>
      </c>
      <c r="H29" s="2">
        <f t="shared" si="7"/>
        <v>27000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4"/>
        <v>21825</v>
      </c>
      <c r="F30" s="1">
        <f t="shared" si="5"/>
        <v>23625</v>
      </c>
      <c r="G30" s="1">
        <f t="shared" si="6"/>
        <v>25200</v>
      </c>
      <c r="H30" s="1">
        <f t="shared" si="7"/>
        <v>27000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4"/>
        <v>21825</v>
      </c>
      <c r="F31" s="2">
        <f t="shared" si="5"/>
        <v>23625</v>
      </c>
      <c r="G31" s="5">
        <f t="shared" si="6"/>
        <v>25200</v>
      </c>
      <c r="H31" s="2">
        <f t="shared" si="7"/>
        <v>27000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4"/>
        <v>21825</v>
      </c>
      <c r="F32" s="1">
        <f t="shared" si="5"/>
        <v>23625</v>
      </c>
      <c r="G32" s="1">
        <f t="shared" si="6"/>
        <v>25200</v>
      </c>
      <c r="H32" s="1">
        <f t="shared" si="7"/>
        <v>27000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4"/>
        <v>21825</v>
      </c>
      <c r="F33" s="2">
        <f t="shared" si="5"/>
        <v>23625</v>
      </c>
      <c r="G33" s="5">
        <f t="shared" si="6"/>
        <v>25200</v>
      </c>
      <c r="H33" s="2">
        <f t="shared" si="7"/>
        <v>27000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4"/>
        <v>21825</v>
      </c>
      <c r="F34" s="1">
        <f t="shared" si="5"/>
        <v>23625</v>
      </c>
      <c r="G34" s="1">
        <f t="shared" si="6"/>
        <v>25200</v>
      </c>
      <c r="H34" s="1">
        <f t="shared" si="7"/>
        <v>27000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4"/>
        <v>21825</v>
      </c>
      <c r="F35" s="2">
        <f t="shared" si="5"/>
        <v>23625</v>
      </c>
      <c r="G35" s="5">
        <f t="shared" si="6"/>
        <v>25200</v>
      </c>
      <c r="H35" s="2">
        <f t="shared" si="7"/>
        <v>27000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4"/>
        <v>21825</v>
      </c>
      <c r="F36" s="1">
        <f t="shared" si="5"/>
        <v>23625</v>
      </c>
      <c r="G36" s="1">
        <f t="shared" si="6"/>
        <v>25200</v>
      </c>
      <c r="H36" s="1">
        <f t="shared" si="7"/>
        <v>27000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4"/>
        <v>21825</v>
      </c>
      <c r="F37" s="2">
        <f t="shared" si="5"/>
        <v>23625</v>
      </c>
      <c r="G37" s="5">
        <f t="shared" si="6"/>
        <v>25200</v>
      </c>
      <c r="H37" s="2">
        <f t="shared" si="7"/>
        <v>27000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4"/>
        <v>21825</v>
      </c>
      <c r="F38" s="1">
        <f t="shared" si="5"/>
        <v>23625</v>
      </c>
      <c r="G38" s="1">
        <f t="shared" si="6"/>
        <v>25200</v>
      </c>
      <c r="H38" s="1">
        <f t="shared" si="7"/>
        <v>27000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 t="shared" si="4"/>
        <v>21825</v>
      </c>
      <c r="F39" s="2">
        <f t="shared" si="5"/>
        <v>23625</v>
      </c>
      <c r="G39" s="5">
        <f t="shared" si="6"/>
        <v>25200</v>
      </c>
      <c r="H39" s="2">
        <f t="shared" si="7"/>
        <v>27000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4"/>
        <v>21825</v>
      </c>
      <c r="F40" s="1">
        <f t="shared" si="5"/>
        <v>23625</v>
      </c>
      <c r="G40" s="1">
        <f t="shared" si="6"/>
        <v>25200</v>
      </c>
      <c r="H40" s="1">
        <f t="shared" si="7"/>
        <v>27000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 t="shared" si="4"/>
        <v>21825</v>
      </c>
      <c r="F41" s="2">
        <f t="shared" si="5"/>
        <v>23625</v>
      </c>
      <c r="G41" s="5">
        <f t="shared" si="6"/>
        <v>25200</v>
      </c>
      <c r="H41" s="2">
        <f t="shared" si="7"/>
        <v>27000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 t="shared" si="4"/>
        <v>21825</v>
      </c>
      <c r="F42" s="1">
        <f t="shared" si="5"/>
        <v>23625</v>
      </c>
      <c r="G42" s="1">
        <f t="shared" si="6"/>
        <v>25200</v>
      </c>
      <c r="H42" s="1">
        <f t="shared" si="7"/>
        <v>27000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 t="shared" si="4"/>
        <v>21825</v>
      </c>
      <c r="F43" s="2">
        <f t="shared" si="5"/>
        <v>23625</v>
      </c>
      <c r="G43" s="5">
        <f t="shared" si="6"/>
        <v>25200</v>
      </c>
      <c r="H43" s="2">
        <f t="shared" si="7"/>
        <v>27000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 t="shared" si="4"/>
        <v>21825</v>
      </c>
      <c r="F44" s="1">
        <f t="shared" si="5"/>
        <v>23625</v>
      </c>
      <c r="G44" s="1">
        <f t="shared" si="6"/>
        <v>25200</v>
      </c>
      <c r="H44" s="1">
        <f t="shared" si="7"/>
        <v>27000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0+13500+10175</f>
        <v>23675</v>
      </c>
      <c r="F45" s="2">
        <f>0+13500+12375</f>
        <v>25875</v>
      </c>
      <c r="G45" s="5">
        <f>0+13500+14300</f>
        <v>27800</v>
      </c>
      <c r="H45" s="2">
        <f>0+13500+16500</f>
        <v>30000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0+13500+8325</f>
        <v>21825</v>
      </c>
      <c r="F46" s="1">
        <f>0+13500+10125</f>
        <v>23625</v>
      </c>
      <c r="G46" s="1">
        <f>0+13500+11700</f>
        <v>25200</v>
      </c>
      <c r="H46" s="1">
        <f>0+13500+13500</f>
        <v>27000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>0+13500+8325</f>
        <v>21825</v>
      </c>
      <c r="F47" s="2">
        <f>0+13500+10125</f>
        <v>23625</v>
      </c>
      <c r="G47" s="5">
        <f>0+13500+11700</f>
        <v>25200</v>
      </c>
      <c r="H47" s="2">
        <f>0+13500+13500</f>
        <v>27000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0+13500+8325</f>
        <v>21825</v>
      </c>
      <c r="F48" s="1">
        <f>0+13500+10125</f>
        <v>23625</v>
      </c>
      <c r="G48" s="1">
        <f>0+13500+11700</f>
        <v>25200</v>
      </c>
      <c r="H48" s="1">
        <f>0+13500+13500</f>
        <v>27000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>0+13500+9250</f>
        <v>22750</v>
      </c>
      <c r="F49" s="2">
        <f>0+13500+11250</f>
        <v>24750</v>
      </c>
      <c r="G49" s="5">
        <f>0+13500+13000</f>
        <v>26500</v>
      </c>
      <c r="H49" s="2">
        <f>0+13500+15000</f>
        <v>28500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0+13500+9250</f>
        <v>22750</v>
      </c>
      <c r="F50" s="1">
        <f>0+13500+11250</f>
        <v>24750</v>
      </c>
      <c r="G50" s="1">
        <f>0+13500+13000</f>
        <v>26500</v>
      </c>
      <c r="H50" s="1">
        <f>0+13500+15000</f>
        <v>28500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2022-02-05T16:36:44Z</dcterms:modified>
  <cp:category/>
  <cp:version/>
  <cp:contentType/>
  <cp:contentStatus/>
</cp:coreProperties>
</file>