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<sst xmlns="http://schemas.openxmlformats.org/spreadsheetml/2006/main" count="201" uniqueCount="125">
  <si>
    <t>Приморский, гостевой дом (Темрюкский р-н, ст. Голубицкая, переулок Приморский, 8д)</t>
  </si>
  <si>
    <t>Отправление</t>
  </si>
  <si>
    <t>Дни отдыха</t>
  </si>
  <si>
    <t>дней/ночей на отдыхе</t>
  </si>
  <si>
    <t>Прибытие</t>
  </si>
  <si>
    <t>Двухкомнатный 4-х местный, 40 кв.м</t>
  </si>
  <si>
    <t>3-х местный, 18 кв.м</t>
  </si>
  <si>
    <t>2-х местный, 18 кв.м</t>
  </si>
  <si>
    <t>4-х местный, 18 кв.м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</si>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</sst>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0+12000+4800</f>
        <v>16800</v>
      </c>
      <c r="F4" s="1">
        <f>0+12000+4800</f>
        <v>16800</v>
      </c>
      <c r="G4" s="1">
        <f>0+12000+6000</f>
        <v>18000</v>
      </c>
      <c r="H4" s="1">
        <f>0+12000+3800</f>
        <v>15800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F12">0+12000+5400</f>
        <v>17400</v>
      </c>
      <c r="F5" s="2">
        <f t="shared" si="0"/>
        <v>17400</v>
      </c>
      <c r="G5" s="5">
        <f aca="true" t="shared" si="1" ref="G5:G12">0+12000+6750</f>
        <v>18750</v>
      </c>
      <c r="H5" s="2">
        <f aca="true" t="shared" si="2" ref="H5:H12">0+12000+4275</f>
        <v>16275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17400</v>
      </c>
      <c r="F6" s="1">
        <f t="shared" si="0"/>
        <v>17400</v>
      </c>
      <c r="G6" s="1">
        <f t="shared" si="1"/>
        <v>18750</v>
      </c>
      <c r="H6" s="1">
        <f t="shared" si="2"/>
        <v>16275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17400</v>
      </c>
      <c r="F7" s="2">
        <f t="shared" si="0"/>
        <v>17400</v>
      </c>
      <c r="G7" s="5">
        <f t="shared" si="1"/>
        <v>18750</v>
      </c>
      <c r="H7" s="2">
        <f t="shared" si="2"/>
        <v>16275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17400</v>
      </c>
      <c r="F8" s="1">
        <f t="shared" si="0"/>
        <v>17400</v>
      </c>
      <c r="G8" s="1">
        <f t="shared" si="1"/>
        <v>18750</v>
      </c>
      <c r="H8" s="1">
        <f t="shared" si="2"/>
        <v>16275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17400</v>
      </c>
      <c r="F9" s="2">
        <f t="shared" si="0"/>
        <v>17400</v>
      </c>
      <c r="G9" s="5">
        <f t="shared" si="1"/>
        <v>18750</v>
      </c>
      <c r="H9" s="2">
        <f t="shared" si="2"/>
        <v>16275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17400</v>
      </c>
      <c r="F10" s="1">
        <f t="shared" si="0"/>
        <v>17400</v>
      </c>
      <c r="G10" s="1">
        <f t="shared" si="1"/>
        <v>18750</v>
      </c>
      <c r="H10" s="1">
        <f t="shared" si="2"/>
        <v>16275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17400</v>
      </c>
      <c r="F11" s="2">
        <f t="shared" si="0"/>
        <v>17400</v>
      </c>
      <c r="G11" s="5">
        <f t="shared" si="1"/>
        <v>18750</v>
      </c>
      <c r="H11" s="2">
        <f t="shared" si="2"/>
        <v>16275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17400</v>
      </c>
      <c r="F12" s="1">
        <f t="shared" si="0"/>
        <v>17400</v>
      </c>
      <c r="G12" s="1">
        <f t="shared" si="1"/>
        <v>18750</v>
      </c>
      <c r="H12" s="1">
        <f t="shared" si="2"/>
        <v>16275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0+12000+5650</f>
        <v>17650</v>
      </c>
      <c r="F13" s="2">
        <f>0+12000+5570</f>
        <v>17570</v>
      </c>
      <c r="G13" s="5">
        <f>0+12000+7050</f>
        <v>19050</v>
      </c>
      <c r="H13" s="2">
        <f>0+12000+4425</f>
        <v>16425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0+12000+6150</f>
        <v>18150</v>
      </c>
      <c r="F14" s="1">
        <f>0+12000+5910</f>
        <v>17910</v>
      </c>
      <c r="G14" s="1">
        <f>0+12000+7650</f>
        <v>19650</v>
      </c>
      <c r="H14" s="1">
        <f>0+12000+4725</f>
        <v>16725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0+12000+6650</f>
        <v>18650</v>
      </c>
      <c r="F15" s="2">
        <f>0+12000+6250</f>
        <v>18250</v>
      </c>
      <c r="G15" s="5">
        <f>0+12000+8250</f>
        <v>20250</v>
      </c>
      <c r="H15" s="2">
        <f>0+12000+5025</f>
        <v>17025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0+12000+7150</f>
        <v>19150</v>
      </c>
      <c r="F16" s="1">
        <f>0+12000+6590</f>
        <v>18590</v>
      </c>
      <c r="G16" s="1">
        <f>0+12000+8850</f>
        <v>20850</v>
      </c>
      <c r="H16" s="1">
        <f>0+12000+5325</f>
        <v>17325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3" ref="E17:E40">0+12000+7650</f>
        <v>19650</v>
      </c>
      <c r="F17" s="2">
        <f aca="true" t="shared" si="4" ref="F17:F40">0+12000+6930</f>
        <v>18930</v>
      </c>
      <c r="G17" s="5">
        <f aca="true" t="shared" si="5" ref="G17:G40">0+12000+9450</f>
        <v>21450</v>
      </c>
      <c r="H17" s="2">
        <f aca="true" t="shared" si="6" ref="H17:H40">0+12000+5625</f>
        <v>17625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3"/>
        <v>19650</v>
      </c>
      <c r="F18" s="1">
        <f t="shared" si="4"/>
        <v>18930</v>
      </c>
      <c r="G18" s="1">
        <f t="shared" si="5"/>
        <v>21450</v>
      </c>
      <c r="H18" s="1">
        <f t="shared" si="6"/>
        <v>17625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3"/>
        <v>19650</v>
      </c>
      <c r="F19" s="2">
        <f t="shared" si="4"/>
        <v>18930</v>
      </c>
      <c r="G19" s="5">
        <f t="shared" si="5"/>
        <v>21450</v>
      </c>
      <c r="H19" s="2">
        <f t="shared" si="6"/>
        <v>17625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3"/>
        <v>19650</v>
      </c>
      <c r="F20" s="1">
        <f t="shared" si="4"/>
        <v>18930</v>
      </c>
      <c r="G20" s="1">
        <f t="shared" si="5"/>
        <v>21450</v>
      </c>
      <c r="H20" s="1">
        <f t="shared" si="6"/>
        <v>17625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3"/>
        <v>19650</v>
      </c>
      <c r="F21" s="2">
        <f t="shared" si="4"/>
        <v>18930</v>
      </c>
      <c r="G21" s="5">
        <f t="shared" si="5"/>
        <v>21450</v>
      </c>
      <c r="H21" s="2">
        <f t="shared" si="6"/>
        <v>17625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3"/>
        <v>19650</v>
      </c>
      <c r="F22" s="1">
        <f t="shared" si="4"/>
        <v>18930</v>
      </c>
      <c r="G22" s="1">
        <f t="shared" si="5"/>
        <v>21450</v>
      </c>
      <c r="H22" s="1">
        <f t="shared" si="6"/>
        <v>17625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3"/>
        <v>19650</v>
      </c>
      <c r="F23" s="2">
        <f t="shared" si="4"/>
        <v>18930</v>
      </c>
      <c r="G23" s="5">
        <f t="shared" si="5"/>
        <v>21450</v>
      </c>
      <c r="H23" s="2">
        <f t="shared" si="6"/>
        <v>17625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3"/>
        <v>19650</v>
      </c>
      <c r="F24" s="1">
        <f t="shared" si="4"/>
        <v>18930</v>
      </c>
      <c r="G24" s="1">
        <f t="shared" si="5"/>
        <v>21450</v>
      </c>
      <c r="H24" s="1">
        <f t="shared" si="6"/>
        <v>17625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5">
        <f t="shared" si="3"/>
        <v>19650</v>
      </c>
      <c r="F25" s="2">
        <f t="shared" si="4"/>
        <v>18930</v>
      </c>
      <c r="G25" s="5">
        <f t="shared" si="5"/>
        <v>21450</v>
      </c>
      <c r="H25" s="2">
        <f t="shared" si="6"/>
        <v>17625</v>
      </c>
    </row>
    <row r="26" spans="1:8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3"/>
        <v>19650</v>
      </c>
      <c r="F26" s="1">
        <f t="shared" si="4"/>
        <v>18930</v>
      </c>
      <c r="G26" s="1">
        <f t="shared" si="5"/>
        <v>21450</v>
      </c>
      <c r="H26" s="1">
        <f t="shared" si="6"/>
        <v>17625</v>
      </c>
    </row>
    <row r="27" spans="1:8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5">
        <f t="shared" si="3"/>
        <v>19650</v>
      </c>
      <c r="F27" s="2">
        <f t="shared" si="4"/>
        <v>18930</v>
      </c>
      <c r="G27" s="5">
        <f t="shared" si="5"/>
        <v>21450</v>
      </c>
      <c r="H27" s="2">
        <f t="shared" si="6"/>
        <v>17625</v>
      </c>
    </row>
    <row r="28" spans="1:8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 t="shared" si="3"/>
        <v>19650</v>
      </c>
      <c r="F28" s="1">
        <f t="shared" si="4"/>
        <v>18930</v>
      </c>
      <c r="G28" s="1">
        <f t="shared" si="5"/>
        <v>21450</v>
      </c>
      <c r="H28" s="1">
        <f t="shared" si="6"/>
        <v>17625</v>
      </c>
    </row>
    <row r="29" spans="1:8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5">
        <f t="shared" si="3"/>
        <v>19650</v>
      </c>
      <c r="F29" s="2">
        <f t="shared" si="4"/>
        <v>18930</v>
      </c>
      <c r="G29" s="5">
        <f t="shared" si="5"/>
        <v>21450</v>
      </c>
      <c r="H29" s="2">
        <f t="shared" si="6"/>
        <v>17625</v>
      </c>
    </row>
    <row r="30" spans="1:8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 t="shared" si="3"/>
        <v>19650</v>
      </c>
      <c r="F30" s="1">
        <f t="shared" si="4"/>
        <v>18930</v>
      </c>
      <c r="G30" s="1">
        <f t="shared" si="5"/>
        <v>21450</v>
      </c>
      <c r="H30" s="1">
        <f t="shared" si="6"/>
        <v>17625</v>
      </c>
    </row>
    <row r="31" spans="1:8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5">
        <f t="shared" si="3"/>
        <v>19650</v>
      </c>
      <c r="F31" s="2">
        <f t="shared" si="4"/>
        <v>18930</v>
      </c>
      <c r="G31" s="5">
        <f t="shared" si="5"/>
        <v>21450</v>
      </c>
      <c r="H31" s="2">
        <f t="shared" si="6"/>
        <v>17625</v>
      </c>
    </row>
    <row r="32" spans="1:8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3"/>
        <v>19650</v>
      </c>
      <c r="F32" s="1">
        <f t="shared" si="4"/>
        <v>18930</v>
      </c>
      <c r="G32" s="1">
        <f t="shared" si="5"/>
        <v>21450</v>
      </c>
      <c r="H32" s="1">
        <f t="shared" si="6"/>
        <v>17625</v>
      </c>
    </row>
    <row r="33" spans="1:8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5">
        <f t="shared" si="3"/>
        <v>19650</v>
      </c>
      <c r="F33" s="2">
        <f t="shared" si="4"/>
        <v>18930</v>
      </c>
      <c r="G33" s="5">
        <f t="shared" si="5"/>
        <v>21450</v>
      </c>
      <c r="H33" s="2">
        <f t="shared" si="6"/>
        <v>17625</v>
      </c>
    </row>
    <row r="34" spans="1:8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3"/>
        <v>19650</v>
      </c>
      <c r="F34" s="1">
        <f t="shared" si="4"/>
        <v>18930</v>
      </c>
      <c r="G34" s="1">
        <f t="shared" si="5"/>
        <v>21450</v>
      </c>
      <c r="H34" s="1">
        <f t="shared" si="6"/>
        <v>17625</v>
      </c>
    </row>
    <row r="35" spans="1:8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5">
        <f t="shared" si="3"/>
        <v>19650</v>
      </c>
      <c r="F35" s="2">
        <f t="shared" si="4"/>
        <v>18930</v>
      </c>
      <c r="G35" s="5">
        <f t="shared" si="5"/>
        <v>21450</v>
      </c>
      <c r="H35" s="2">
        <f t="shared" si="6"/>
        <v>17625</v>
      </c>
    </row>
    <row r="36" spans="1:8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3"/>
        <v>19650</v>
      </c>
      <c r="F36" s="1">
        <f t="shared" si="4"/>
        <v>18930</v>
      </c>
      <c r="G36" s="1">
        <f t="shared" si="5"/>
        <v>21450</v>
      </c>
      <c r="H36" s="1">
        <f t="shared" si="6"/>
        <v>17625</v>
      </c>
    </row>
    <row r="37" spans="1:8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5">
        <f t="shared" si="3"/>
        <v>19650</v>
      </c>
      <c r="F37" s="2">
        <f t="shared" si="4"/>
        <v>18930</v>
      </c>
      <c r="G37" s="5">
        <f t="shared" si="5"/>
        <v>21450</v>
      </c>
      <c r="H37" s="2">
        <f t="shared" si="6"/>
        <v>17625</v>
      </c>
    </row>
    <row r="38" spans="1:8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 t="shared" si="3"/>
        <v>19650</v>
      </c>
      <c r="F38" s="1">
        <f t="shared" si="4"/>
        <v>18930</v>
      </c>
      <c r="G38" s="1">
        <f t="shared" si="5"/>
        <v>21450</v>
      </c>
      <c r="H38" s="1">
        <f t="shared" si="6"/>
        <v>17625</v>
      </c>
    </row>
    <row r="39" spans="1:8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5">
        <f t="shared" si="3"/>
        <v>19650</v>
      </c>
      <c r="F39" s="2">
        <f t="shared" si="4"/>
        <v>18930</v>
      </c>
      <c r="G39" s="5">
        <f t="shared" si="5"/>
        <v>21450</v>
      </c>
      <c r="H39" s="2">
        <f t="shared" si="6"/>
        <v>17625</v>
      </c>
    </row>
    <row r="40" spans="1:8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 t="shared" si="3"/>
        <v>19650</v>
      </c>
      <c r="F40" s="1">
        <f t="shared" si="4"/>
        <v>18930</v>
      </c>
      <c r="G40" s="1">
        <f t="shared" si="5"/>
        <v>21450</v>
      </c>
      <c r="H40" s="1">
        <f t="shared" si="6"/>
        <v>17625</v>
      </c>
    </row>
    <row r="41" spans="1:8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5">
        <f>0+12000+6950</f>
        <v>18950</v>
      </c>
      <c r="F41" s="2">
        <f>0+12000+6330</f>
        <v>18330</v>
      </c>
      <c r="G41" s="5">
        <f>0+12000+8550</f>
        <v>20550</v>
      </c>
      <c r="H41" s="2">
        <f>0+12000+5175</f>
        <v>17175</v>
      </c>
    </row>
    <row r="42" spans="1:8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0+12000+6250</f>
        <v>18250</v>
      </c>
      <c r="F42" s="1">
        <f>0+12000+5730</f>
        <v>17730</v>
      </c>
      <c r="G42" s="1">
        <f>0+12000+7650</f>
        <v>19650</v>
      </c>
      <c r="H42" s="1">
        <f>0+12000+4725</f>
        <v>16725</v>
      </c>
    </row>
    <row r="43" spans="1:8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5">
        <f>0+12000+5550</f>
        <v>17550</v>
      </c>
      <c r="F43" s="2">
        <f>0+12000+5130</f>
        <v>17130</v>
      </c>
      <c r="G43" s="5">
        <f>0+12000+6750</f>
        <v>18750</v>
      </c>
      <c r="H43" s="2">
        <f>0+12000+4275</f>
        <v>16275</v>
      </c>
    </row>
    <row r="44" spans="1:8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0+12000+4500</f>
        <v>16500</v>
      </c>
      <c r="F44" s="1">
        <f>0+12000+4230</f>
        <v>16230</v>
      </c>
      <c r="G44" s="1">
        <f>0+12000+5400</f>
        <v>17400</v>
      </c>
      <c r="H44" s="1">
        <f>0+12000+3600</f>
        <v>15600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0+12000+5500</f>
        <v>17500</v>
      </c>
      <c r="F45" s="2">
        <f>0+12000+5170</f>
        <v>17170</v>
      </c>
      <c r="G45" s="5">
        <f>0+12000+6600</f>
        <v>18600</v>
      </c>
      <c r="H45" s="2">
        <f>0+12000+4400</f>
        <v>16400</v>
      </c>
    </row>
    <row r="46" spans="1:8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0+12000+4500</f>
        <v>16500</v>
      </c>
      <c r="F46" s="1">
        <f>0+12000+4230</f>
        <v>16230</v>
      </c>
      <c r="G46" s="1">
        <f>0+12000+5400</f>
        <v>17400</v>
      </c>
      <c r="H46" s="1">
        <f>0+12000+3600</f>
        <v>15600</v>
      </c>
    </row>
    <row r="47" spans="1:8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5">
        <f>0+12000+4500</f>
        <v>16500</v>
      </c>
      <c r="F47" s="2">
        <f>0+12000+4230</f>
        <v>16230</v>
      </c>
      <c r="G47" s="5">
        <f>0+12000+5400</f>
        <v>17400</v>
      </c>
      <c r="H47" s="2">
        <f>0+12000+3600</f>
        <v>15600</v>
      </c>
    </row>
    <row r="48" spans="1:8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0+12000+4500</f>
        <v>16500</v>
      </c>
      <c r="F48" s="1">
        <f>0+12000+4230</f>
        <v>16230</v>
      </c>
      <c r="G48" s="1">
        <f>0+12000+5400</f>
        <v>17400</v>
      </c>
      <c r="H48" s="1">
        <f>0+12000+3600</f>
        <v>15600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0+12000+5000</f>
        <v>17000</v>
      </c>
      <c r="F49" s="2">
        <f>0+12000+4700</f>
        <v>16700</v>
      </c>
      <c r="G49" s="5">
        <f>0+12000+6000</f>
        <v>18000</v>
      </c>
      <c r="H49" s="2">
        <f>0+12000+4000</f>
        <v>16000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0+12000+3000</f>
        <v>15000</v>
      </c>
      <c r="F50" s="1">
        <f>0+12000+2820</f>
        <v>14820</v>
      </c>
      <c r="G50" s="1">
        <f>0+12000+3600</f>
        <v>15600</v>
      </c>
      <c r="H50" s="1">
        <f>0+12000+2400</f>
        <v>14400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2022-02-05T15:10:43Z</dcterms:modified>
  <cp:category/>
  <cp:version/>
  <cp:contentType/>
  <cp:contentStatus/>
</cp:coreProperties>
</file>