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<sst xmlns="http://schemas.openxmlformats.org/spreadsheetml/2006/main" count="201" uniqueCount="125">
  <si>
    <t>Морская, гостиница (г. Темрюк, станица Голубицкая, перулок Приморский, 22/а)</t>
  </si>
  <si>
    <t>Отправление</t>
  </si>
  <si>
    <t>Дни отдыха</t>
  </si>
  <si>
    <t>дней/ночей на отдыхе</t>
  </si>
  <si>
    <t>Прибытие</t>
  </si>
  <si>
    <t xml:space="preserve">2-х местный </t>
  </si>
  <si>
    <t xml:space="preserve">3-х местный </t>
  </si>
  <si>
    <t>2-х местный 
(мансарда)</t>
  </si>
  <si>
    <t>4-х местный  2-х комнатный "Люкс"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</si>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</sst>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0+12000+6400</f>
        <v>18400</v>
      </c>
      <c r="F4" s="1">
        <f>0+12000+5600</f>
        <v>17600</v>
      </c>
      <c r="G4" s="1">
        <f>0+12000+5600</f>
        <v>17600</v>
      </c>
      <c r="H4" s="1">
        <f>0+12000+5200</f>
        <v>17200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2">0+12000+7200</f>
        <v>19200</v>
      </c>
      <c r="F5" s="2">
        <f aca="true" t="shared" si="1" ref="F5:G12">0+12000+6300</f>
        <v>18300</v>
      </c>
      <c r="G5" s="5">
        <f t="shared" si="1"/>
        <v>18300</v>
      </c>
      <c r="H5" s="2">
        <f aca="true" t="shared" si="2" ref="H5:H12">0+12000+5850</f>
        <v>17850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19200</v>
      </c>
      <c r="F6" s="1">
        <f t="shared" si="1"/>
        <v>18300</v>
      </c>
      <c r="G6" s="1">
        <f t="shared" si="1"/>
        <v>18300</v>
      </c>
      <c r="H6" s="1">
        <f t="shared" si="2"/>
        <v>17850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19200</v>
      </c>
      <c r="F7" s="2">
        <f t="shared" si="1"/>
        <v>18300</v>
      </c>
      <c r="G7" s="5">
        <f t="shared" si="1"/>
        <v>18300</v>
      </c>
      <c r="H7" s="2">
        <f t="shared" si="2"/>
        <v>17850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19200</v>
      </c>
      <c r="F8" s="1">
        <f t="shared" si="1"/>
        <v>18300</v>
      </c>
      <c r="G8" s="1">
        <f t="shared" si="1"/>
        <v>18300</v>
      </c>
      <c r="H8" s="1">
        <f t="shared" si="2"/>
        <v>17850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19200</v>
      </c>
      <c r="F9" s="2">
        <f t="shared" si="1"/>
        <v>18300</v>
      </c>
      <c r="G9" s="5">
        <f t="shared" si="1"/>
        <v>18300</v>
      </c>
      <c r="H9" s="2">
        <f t="shared" si="2"/>
        <v>17850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19200</v>
      </c>
      <c r="F10" s="1">
        <f t="shared" si="1"/>
        <v>18300</v>
      </c>
      <c r="G10" s="1">
        <f t="shared" si="1"/>
        <v>18300</v>
      </c>
      <c r="H10" s="1">
        <f t="shared" si="2"/>
        <v>17850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19200</v>
      </c>
      <c r="F11" s="2">
        <f t="shared" si="1"/>
        <v>18300</v>
      </c>
      <c r="G11" s="5">
        <f t="shared" si="1"/>
        <v>18300</v>
      </c>
      <c r="H11" s="2">
        <f t="shared" si="2"/>
        <v>17850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19200</v>
      </c>
      <c r="F12" s="1">
        <f t="shared" si="1"/>
        <v>18300</v>
      </c>
      <c r="G12" s="1">
        <f t="shared" si="1"/>
        <v>18300</v>
      </c>
      <c r="H12" s="1">
        <f t="shared" si="2"/>
        <v>17850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0+12000+7500</f>
        <v>19500</v>
      </c>
      <c r="F13" s="2">
        <f>0+12000+6470</f>
        <v>18470</v>
      </c>
      <c r="G13" s="5">
        <f>0+12000+6600</f>
        <v>18600</v>
      </c>
      <c r="H13" s="2">
        <f>0+12000+6100</f>
        <v>18100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0+12000+8100</f>
        <v>20100</v>
      </c>
      <c r="F14" s="1">
        <f>0+12000+6810</f>
        <v>18810</v>
      </c>
      <c r="G14" s="1">
        <f>0+12000+7200</f>
        <v>19200</v>
      </c>
      <c r="H14" s="1">
        <f>0+12000+6600</f>
        <v>18600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0+12000+8700</f>
        <v>20700</v>
      </c>
      <c r="F15" s="2">
        <f>0+12000+7150</f>
        <v>19150</v>
      </c>
      <c r="G15" s="5">
        <f>0+12000+7800</f>
        <v>19800</v>
      </c>
      <c r="H15" s="2">
        <f>0+12000+7100</f>
        <v>19100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0+12000+9300</f>
        <v>21300</v>
      </c>
      <c r="F16" s="1">
        <f>0+12000+7490</f>
        <v>19490</v>
      </c>
      <c r="G16" s="1">
        <f>0+12000+8400</f>
        <v>20400</v>
      </c>
      <c r="H16" s="1">
        <f>0+12000+7600</f>
        <v>19600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3" ref="E17:E40">0+12000+9900</f>
        <v>21900</v>
      </c>
      <c r="F17" s="2">
        <f aca="true" t="shared" si="4" ref="F17:F40">0+12000+7830</f>
        <v>19830</v>
      </c>
      <c r="G17" s="5">
        <f aca="true" t="shared" si="5" ref="G17:G40">0+12000+9000</f>
        <v>21000</v>
      </c>
      <c r="H17" s="2">
        <f aca="true" t="shared" si="6" ref="H17:H40">0+12000+8100</f>
        <v>20100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3"/>
        <v>21900</v>
      </c>
      <c r="F18" s="1">
        <f t="shared" si="4"/>
        <v>19830</v>
      </c>
      <c r="G18" s="1">
        <f t="shared" si="5"/>
        <v>21000</v>
      </c>
      <c r="H18" s="1">
        <f t="shared" si="6"/>
        <v>20100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3"/>
        <v>21900</v>
      </c>
      <c r="F19" s="2">
        <f t="shared" si="4"/>
        <v>19830</v>
      </c>
      <c r="G19" s="5">
        <f t="shared" si="5"/>
        <v>21000</v>
      </c>
      <c r="H19" s="2">
        <f t="shared" si="6"/>
        <v>20100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3"/>
        <v>21900</v>
      </c>
      <c r="F20" s="1">
        <f t="shared" si="4"/>
        <v>19830</v>
      </c>
      <c r="G20" s="1">
        <f t="shared" si="5"/>
        <v>21000</v>
      </c>
      <c r="H20" s="1">
        <f t="shared" si="6"/>
        <v>20100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3"/>
        <v>21900</v>
      </c>
      <c r="F21" s="2">
        <f t="shared" si="4"/>
        <v>19830</v>
      </c>
      <c r="G21" s="5">
        <f t="shared" si="5"/>
        <v>21000</v>
      </c>
      <c r="H21" s="2">
        <f t="shared" si="6"/>
        <v>20100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3"/>
        <v>21900</v>
      </c>
      <c r="F22" s="1">
        <f t="shared" si="4"/>
        <v>19830</v>
      </c>
      <c r="G22" s="1">
        <f t="shared" si="5"/>
        <v>21000</v>
      </c>
      <c r="H22" s="1">
        <f t="shared" si="6"/>
        <v>20100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3"/>
        <v>21900</v>
      </c>
      <c r="F23" s="2">
        <f t="shared" si="4"/>
        <v>19830</v>
      </c>
      <c r="G23" s="5">
        <f t="shared" si="5"/>
        <v>21000</v>
      </c>
      <c r="H23" s="2">
        <f t="shared" si="6"/>
        <v>20100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3"/>
        <v>21900</v>
      </c>
      <c r="F24" s="1">
        <f t="shared" si="4"/>
        <v>19830</v>
      </c>
      <c r="G24" s="1">
        <f t="shared" si="5"/>
        <v>21000</v>
      </c>
      <c r="H24" s="1">
        <f t="shared" si="6"/>
        <v>20100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5">
        <f t="shared" si="3"/>
        <v>21900</v>
      </c>
      <c r="F25" s="2">
        <f t="shared" si="4"/>
        <v>19830</v>
      </c>
      <c r="G25" s="5">
        <f t="shared" si="5"/>
        <v>21000</v>
      </c>
      <c r="H25" s="2">
        <f t="shared" si="6"/>
        <v>20100</v>
      </c>
    </row>
    <row r="26" spans="1:8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3"/>
        <v>21900</v>
      </c>
      <c r="F26" s="1">
        <f t="shared" si="4"/>
        <v>19830</v>
      </c>
      <c r="G26" s="1">
        <f t="shared" si="5"/>
        <v>21000</v>
      </c>
      <c r="H26" s="1">
        <f t="shared" si="6"/>
        <v>20100</v>
      </c>
    </row>
    <row r="27" spans="1:8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5">
        <f t="shared" si="3"/>
        <v>21900</v>
      </c>
      <c r="F27" s="2">
        <f t="shared" si="4"/>
        <v>19830</v>
      </c>
      <c r="G27" s="5">
        <f t="shared" si="5"/>
        <v>21000</v>
      </c>
      <c r="H27" s="2">
        <f t="shared" si="6"/>
        <v>20100</v>
      </c>
    </row>
    <row r="28" spans="1:8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3"/>
        <v>21900</v>
      </c>
      <c r="F28" s="1">
        <f t="shared" si="4"/>
        <v>19830</v>
      </c>
      <c r="G28" s="1">
        <f t="shared" si="5"/>
        <v>21000</v>
      </c>
      <c r="H28" s="1">
        <f t="shared" si="6"/>
        <v>20100</v>
      </c>
    </row>
    <row r="29" spans="1:8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5">
        <f t="shared" si="3"/>
        <v>21900</v>
      </c>
      <c r="F29" s="2">
        <f t="shared" si="4"/>
        <v>19830</v>
      </c>
      <c r="G29" s="5">
        <f t="shared" si="5"/>
        <v>21000</v>
      </c>
      <c r="H29" s="2">
        <f t="shared" si="6"/>
        <v>20100</v>
      </c>
    </row>
    <row r="30" spans="1:8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3"/>
        <v>21900</v>
      </c>
      <c r="F30" s="1">
        <f t="shared" si="4"/>
        <v>19830</v>
      </c>
      <c r="G30" s="1">
        <f t="shared" si="5"/>
        <v>21000</v>
      </c>
      <c r="H30" s="1">
        <f t="shared" si="6"/>
        <v>20100</v>
      </c>
    </row>
    <row r="31" spans="1:8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5">
        <f t="shared" si="3"/>
        <v>21900</v>
      </c>
      <c r="F31" s="2">
        <f t="shared" si="4"/>
        <v>19830</v>
      </c>
      <c r="G31" s="5">
        <f t="shared" si="5"/>
        <v>21000</v>
      </c>
      <c r="H31" s="2">
        <f t="shared" si="6"/>
        <v>20100</v>
      </c>
    </row>
    <row r="32" spans="1:8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3"/>
        <v>21900</v>
      </c>
      <c r="F32" s="1">
        <f t="shared" si="4"/>
        <v>19830</v>
      </c>
      <c r="G32" s="1">
        <f t="shared" si="5"/>
        <v>21000</v>
      </c>
      <c r="H32" s="1">
        <f t="shared" si="6"/>
        <v>20100</v>
      </c>
    </row>
    <row r="33" spans="1:8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5">
        <f t="shared" si="3"/>
        <v>21900</v>
      </c>
      <c r="F33" s="2">
        <f t="shared" si="4"/>
        <v>19830</v>
      </c>
      <c r="G33" s="5">
        <f t="shared" si="5"/>
        <v>21000</v>
      </c>
      <c r="H33" s="2">
        <f t="shared" si="6"/>
        <v>20100</v>
      </c>
    </row>
    <row r="34" spans="1:8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3"/>
        <v>21900</v>
      </c>
      <c r="F34" s="1">
        <f t="shared" si="4"/>
        <v>19830</v>
      </c>
      <c r="G34" s="1">
        <f t="shared" si="5"/>
        <v>21000</v>
      </c>
      <c r="H34" s="1">
        <f t="shared" si="6"/>
        <v>20100</v>
      </c>
    </row>
    <row r="35" spans="1:8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5">
        <f t="shared" si="3"/>
        <v>21900</v>
      </c>
      <c r="F35" s="2">
        <f t="shared" si="4"/>
        <v>19830</v>
      </c>
      <c r="G35" s="5">
        <f t="shared" si="5"/>
        <v>21000</v>
      </c>
      <c r="H35" s="2">
        <f t="shared" si="6"/>
        <v>20100</v>
      </c>
    </row>
    <row r="36" spans="1:8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3"/>
        <v>21900</v>
      </c>
      <c r="F36" s="1">
        <f t="shared" si="4"/>
        <v>19830</v>
      </c>
      <c r="G36" s="1">
        <f t="shared" si="5"/>
        <v>21000</v>
      </c>
      <c r="H36" s="1">
        <f t="shared" si="6"/>
        <v>20100</v>
      </c>
    </row>
    <row r="37" spans="1:8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5">
        <f t="shared" si="3"/>
        <v>21900</v>
      </c>
      <c r="F37" s="2">
        <f t="shared" si="4"/>
        <v>19830</v>
      </c>
      <c r="G37" s="5">
        <f t="shared" si="5"/>
        <v>21000</v>
      </c>
      <c r="H37" s="2">
        <f t="shared" si="6"/>
        <v>20100</v>
      </c>
    </row>
    <row r="38" spans="1:8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 t="shared" si="3"/>
        <v>21900</v>
      </c>
      <c r="F38" s="1">
        <f t="shared" si="4"/>
        <v>19830</v>
      </c>
      <c r="G38" s="1">
        <f t="shared" si="5"/>
        <v>21000</v>
      </c>
      <c r="H38" s="1">
        <f t="shared" si="6"/>
        <v>20100</v>
      </c>
    </row>
    <row r="39" spans="1:8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5">
        <f t="shared" si="3"/>
        <v>21900</v>
      </c>
      <c r="F39" s="2">
        <f t="shared" si="4"/>
        <v>19830</v>
      </c>
      <c r="G39" s="5">
        <f t="shared" si="5"/>
        <v>21000</v>
      </c>
      <c r="H39" s="2">
        <f t="shared" si="6"/>
        <v>20100</v>
      </c>
    </row>
    <row r="40" spans="1:8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 t="shared" si="3"/>
        <v>21900</v>
      </c>
      <c r="F40" s="1">
        <f t="shared" si="4"/>
        <v>19830</v>
      </c>
      <c r="G40" s="1">
        <f t="shared" si="5"/>
        <v>21000</v>
      </c>
      <c r="H40" s="1">
        <f t="shared" si="6"/>
        <v>20100</v>
      </c>
    </row>
    <row r="41" spans="1:8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5">
        <f>0+12000+9000</f>
        <v>21000</v>
      </c>
      <c r="F41" s="2">
        <f>0+12000+7170</f>
        <v>19170</v>
      </c>
      <c r="G41" s="5">
        <f>0+12000+8000</f>
        <v>20000</v>
      </c>
      <c r="H41" s="2">
        <f>0+12000+7400</f>
        <v>19400</v>
      </c>
    </row>
    <row r="42" spans="1:8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0+12000+8100</f>
        <v>20100</v>
      </c>
      <c r="F42" s="1">
        <f>0+12000+6510</f>
        <v>18510</v>
      </c>
      <c r="G42" s="1">
        <f>0+12000+7000</f>
        <v>19000</v>
      </c>
      <c r="H42" s="1">
        <f>0+12000+6700</f>
        <v>18700</v>
      </c>
    </row>
    <row r="43" spans="1:8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5">
        <f>0+12000+7200</f>
        <v>19200</v>
      </c>
      <c r="F43" s="2">
        <f>0+12000+5850</f>
        <v>17850</v>
      </c>
      <c r="G43" s="5">
        <f>0+12000+6000</f>
        <v>18000</v>
      </c>
      <c r="H43" s="2">
        <f>0+12000+6000</f>
        <v>18000</v>
      </c>
    </row>
    <row r="44" spans="1:8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0+12000+5850</f>
        <v>17850</v>
      </c>
      <c r="F44" s="1">
        <f>0+12000+4860</f>
        <v>16860</v>
      </c>
      <c r="G44" s="1">
        <f>0+12000+4500</f>
        <v>16500</v>
      </c>
      <c r="H44" s="1">
        <f>0+12000+4950</f>
        <v>16950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0+12000+7150</f>
        <v>19150</v>
      </c>
      <c r="F45" s="2">
        <f>0+12000+5940</f>
        <v>17940</v>
      </c>
      <c r="G45" s="5">
        <f>0+12000+5500</f>
        <v>17500</v>
      </c>
      <c r="H45" s="2">
        <f>0+12000+6050</f>
        <v>18050</v>
      </c>
    </row>
    <row r="46" spans="1:8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0+12000+5850</f>
        <v>17850</v>
      </c>
      <c r="F46" s="1">
        <f>0+12000+4860</f>
        <v>16860</v>
      </c>
      <c r="G46" s="1">
        <f>0+12000+4500</f>
        <v>16500</v>
      </c>
      <c r="H46" s="1">
        <f>0+12000+4950</f>
        <v>16950</v>
      </c>
    </row>
    <row r="47" spans="1:8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5">
        <f>0+12000+5850</f>
        <v>17850</v>
      </c>
      <c r="F47" s="2">
        <f>0+12000+4860</f>
        <v>16860</v>
      </c>
      <c r="G47" s="5">
        <f>0+12000+4500</f>
        <v>16500</v>
      </c>
      <c r="H47" s="2">
        <f>0+12000+4950</f>
        <v>16950</v>
      </c>
    </row>
    <row r="48" spans="1:8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0+12000+5850</f>
        <v>17850</v>
      </c>
      <c r="F48" s="1">
        <f>0+12000+4860</f>
        <v>16860</v>
      </c>
      <c r="G48" s="1">
        <f>0+12000+4500</f>
        <v>16500</v>
      </c>
      <c r="H48" s="1">
        <f>0+12000+4950</f>
        <v>16950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0+12000+6500</f>
        <v>18500</v>
      </c>
      <c r="F49" s="2">
        <f>0+12000+5400</f>
        <v>17400</v>
      </c>
      <c r="G49" s="5">
        <f>0+12000+5000</f>
        <v>17000</v>
      </c>
      <c r="H49" s="2">
        <f>0+12000+5500</f>
        <v>17500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0+12000+6500</f>
        <v>18500</v>
      </c>
      <c r="F50" s="1">
        <f>0+12000+5400</f>
        <v>17400</v>
      </c>
      <c r="G50" s="1">
        <f>0+12000+5000</f>
        <v>17000</v>
      </c>
      <c r="H50" s="1">
        <f>0+12000+5500</f>
        <v>17500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2022-02-05T15:27:03Z</dcterms:modified>
  <cp:category/>
  <cp:version/>
  <cp:contentType/>
  <cp:contentStatus/>
</cp:coreProperties>
</file>