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<sst xmlns="http://schemas.openxmlformats.org/spreadsheetml/2006/main" count="204" uniqueCount="125">
  <si>
    <t>Ультрамарин, гостевой дом (п.г.т. Заозерное, г. Евпатория), СК Союз-2004, участок, 51</t>
  </si>
  <si>
    <t>Отправление</t>
  </si>
  <si>
    <t>Дни отдыха</t>
  </si>
  <si>
    <t>дней/ночей на отдыхе</t>
  </si>
  <si>
    <t>Прибытие</t>
  </si>
  <si>
    <t>2-х местный "Люкс"</t>
  </si>
  <si>
    <t xml:space="preserve">3-х местный "Полулюкс" </t>
  </si>
  <si>
    <t xml:space="preserve">3-х местный "Улучшенный" </t>
  </si>
  <si>
    <t>5-ти местный двухкомнатный семейный</t>
  </si>
  <si>
    <t xml:space="preserve">4-х местный двухкомнатный семейный 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</si>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</sst>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</row>
    <row r="3" spans="1:14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4" t="s">
        <v>11</v>
      </c>
      <c r="M3" s="3" t="s">
        <v>10</v>
      </c>
      <c r="N3" s="3" t="s">
        <v>11</v>
      </c>
    </row>
    <row r="4" spans="1:14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0+13500+10600</f>
        <v>24100</v>
      </c>
      <c r="F4" s="1">
        <f>0+13500+1600</f>
        <v>15100</v>
      </c>
      <c r="G4" s="1">
        <f>0+13500+7080</f>
        <v>20580</v>
      </c>
      <c r="H4" s="1">
        <f>0+13500+1600</f>
        <v>15100</v>
      </c>
      <c r="I4" s="1">
        <f>0+13500+5600</f>
        <v>19100</v>
      </c>
      <c r="J4" s="1">
        <f>0+13500+1600</f>
        <v>15100</v>
      </c>
      <c r="K4" s="1">
        <f>0+13500+5040</f>
        <v>18540</v>
      </c>
      <c r="L4" s="1">
        <f>0+13500+1600</f>
        <v>15100</v>
      </c>
      <c r="M4" s="1">
        <f>0+13500+3200</f>
        <v>16700</v>
      </c>
      <c r="N4" s="1">
        <f>0+13500+1600</f>
        <v>15100</v>
      </c>
    </row>
    <row r="5" spans="1:14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>0+13500+11925</f>
        <v>25425</v>
      </c>
      <c r="F5" s="2">
        <f aca="true" t="shared" si="0" ref="F5:F44">0+13500+1800</f>
        <v>15300</v>
      </c>
      <c r="G5" s="5">
        <f>0+13500+7965</f>
        <v>21465</v>
      </c>
      <c r="H5" s="5">
        <f aca="true" t="shared" si="1" ref="H5:H44">0+13500+1800</f>
        <v>15300</v>
      </c>
      <c r="I5" s="2">
        <f>0+13500+6300</f>
        <v>19800</v>
      </c>
      <c r="J5" s="2">
        <f aca="true" t="shared" si="2" ref="J5:J44">0+13500+1800</f>
        <v>15300</v>
      </c>
      <c r="K5" s="5">
        <f>0+13500+5670</f>
        <v>19170</v>
      </c>
      <c r="L5" s="5">
        <f aca="true" t="shared" si="3" ref="L5:L44">0+13500+1800</f>
        <v>15300</v>
      </c>
      <c r="M5" s="2">
        <f>0+13500+3600</f>
        <v>17100</v>
      </c>
      <c r="N5" s="2">
        <f aca="true" t="shared" si="4" ref="N5:N44">0+13500+1800</f>
        <v>15300</v>
      </c>
    </row>
    <row r="6" spans="1:14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0+13500+11925</f>
        <v>25425</v>
      </c>
      <c r="F6" s="1">
        <f t="shared" si="0"/>
        <v>15300</v>
      </c>
      <c r="G6" s="1">
        <f>0+13500+7965</f>
        <v>21465</v>
      </c>
      <c r="H6" s="1">
        <f t="shared" si="1"/>
        <v>15300</v>
      </c>
      <c r="I6" s="1">
        <f>0+13500+6300</f>
        <v>19800</v>
      </c>
      <c r="J6" s="1">
        <f t="shared" si="2"/>
        <v>15300</v>
      </c>
      <c r="K6" s="1">
        <f>0+13500+5670</f>
        <v>19170</v>
      </c>
      <c r="L6" s="1">
        <f t="shared" si="3"/>
        <v>15300</v>
      </c>
      <c r="M6" s="1">
        <f>0+13500+3600</f>
        <v>17100</v>
      </c>
      <c r="N6" s="1">
        <f t="shared" si="4"/>
        <v>15300</v>
      </c>
    </row>
    <row r="7" spans="1:14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>0+13500+12425</f>
        <v>25925</v>
      </c>
      <c r="F7" s="2">
        <f t="shared" si="0"/>
        <v>15300</v>
      </c>
      <c r="G7" s="5">
        <f>0+13500+8295</f>
        <v>21795</v>
      </c>
      <c r="H7" s="5">
        <f t="shared" si="1"/>
        <v>15300</v>
      </c>
      <c r="I7" s="2">
        <f>0+13500+6670</f>
        <v>20170</v>
      </c>
      <c r="J7" s="2">
        <f t="shared" si="2"/>
        <v>15300</v>
      </c>
      <c r="K7" s="5">
        <f>0+13500+5970</f>
        <v>19470</v>
      </c>
      <c r="L7" s="5">
        <f t="shared" si="3"/>
        <v>15300</v>
      </c>
      <c r="M7" s="2">
        <f>0+13500+3850</f>
        <v>17350</v>
      </c>
      <c r="N7" s="2">
        <f t="shared" si="4"/>
        <v>15300</v>
      </c>
    </row>
    <row r="8" spans="1:14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0+13500+12925</f>
        <v>26425</v>
      </c>
      <c r="F8" s="1">
        <f t="shared" si="0"/>
        <v>15300</v>
      </c>
      <c r="G8" s="1">
        <f>0+13500+8625</f>
        <v>22125</v>
      </c>
      <c r="H8" s="1">
        <f t="shared" si="1"/>
        <v>15300</v>
      </c>
      <c r="I8" s="1">
        <f>0+13500+7040</f>
        <v>20540</v>
      </c>
      <c r="J8" s="1">
        <f t="shared" si="2"/>
        <v>15300</v>
      </c>
      <c r="K8" s="1">
        <f>0+13500+6270</f>
        <v>19770</v>
      </c>
      <c r="L8" s="1">
        <f t="shared" si="3"/>
        <v>15300</v>
      </c>
      <c r="M8" s="1">
        <f>0+13500+4100</f>
        <v>17600</v>
      </c>
      <c r="N8" s="1">
        <f t="shared" si="4"/>
        <v>15300</v>
      </c>
    </row>
    <row r="9" spans="1:14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>0+13500+13675</f>
        <v>27175</v>
      </c>
      <c r="F9" s="2">
        <f t="shared" si="0"/>
        <v>15300</v>
      </c>
      <c r="G9" s="5">
        <f>0+13500+9120</f>
        <v>22620</v>
      </c>
      <c r="H9" s="5">
        <f t="shared" si="1"/>
        <v>15300</v>
      </c>
      <c r="I9" s="2">
        <f>0+13500+7595</f>
        <v>21095</v>
      </c>
      <c r="J9" s="2">
        <f t="shared" si="2"/>
        <v>15300</v>
      </c>
      <c r="K9" s="5">
        <f>0+13500+6720</f>
        <v>20220</v>
      </c>
      <c r="L9" s="5">
        <f t="shared" si="3"/>
        <v>15300</v>
      </c>
      <c r="M9" s="2">
        <f>0+13500+4475</f>
        <v>17975</v>
      </c>
      <c r="N9" s="2">
        <f t="shared" si="4"/>
        <v>15300</v>
      </c>
    </row>
    <row r="10" spans="1:14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0+13500+14175</f>
        <v>27675</v>
      </c>
      <c r="F10" s="1">
        <f t="shared" si="0"/>
        <v>15300</v>
      </c>
      <c r="G10" s="1">
        <f>0+13500+9450</f>
        <v>22950</v>
      </c>
      <c r="H10" s="1">
        <f t="shared" si="1"/>
        <v>15300</v>
      </c>
      <c r="I10" s="1">
        <f>0+13500+7965</f>
        <v>21465</v>
      </c>
      <c r="J10" s="1">
        <f t="shared" si="2"/>
        <v>15300</v>
      </c>
      <c r="K10" s="1">
        <f>0+13500+7020</f>
        <v>20520</v>
      </c>
      <c r="L10" s="1">
        <f t="shared" si="3"/>
        <v>15300</v>
      </c>
      <c r="M10" s="1">
        <f>0+13500+4725</f>
        <v>18225</v>
      </c>
      <c r="N10" s="1">
        <f t="shared" si="4"/>
        <v>15300</v>
      </c>
    </row>
    <row r="11" spans="1:14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>0+13500+14175</f>
        <v>27675</v>
      </c>
      <c r="F11" s="2">
        <f t="shared" si="0"/>
        <v>15300</v>
      </c>
      <c r="G11" s="5">
        <f>0+13500+9450</f>
        <v>22950</v>
      </c>
      <c r="H11" s="5">
        <f t="shared" si="1"/>
        <v>15300</v>
      </c>
      <c r="I11" s="2">
        <f>0+13500+7965</f>
        <v>21465</v>
      </c>
      <c r="J11" s="2">
        <f t="shared" si="2"/>
        <v>15300</v>
      </c>
      <c r="K11" s="5">
        <f>0+13500+7020</f>
        <v>20520</v>
      </c>
      <c r="L11" s="5">
        <f t="shared" si="3"/>
        <v>15300</v>
      </c>
      <c r="M11" s="2">
        <f>0+13500+4725</f>
        <v>18225</v>
      </c>
      <c r="N11" s="2">
        <f t="shared" si="4"/>
        <v>15300</v>
      </c>
    </row>
    <row r="12" spans="1:14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0+13500+14175</f>
        <v>27675</v>
      </c>
      <c r="F12" s="1">
        <f t="shared" si="0"/>
        <v>15300</v>
      </c>
      <c r="G12" s="1">
        <f>0+13500+9450</f>
        <v>22950</v>
      </c>
      <c r="H12" s="1">
        <f t="shared" si="1"/>
        <v>15300</v>
      </c>
      <c r="I12" s="1">
        <f>0+13500+7965</f>
        <v>21465</v>
      </c>
      <c r="J12" s="1">
        <f t="shared" si="2"/>
        <v>15300</v>
      </c>
      <c r="K12" s="1">
        <f>0+13500+7020</f>
        <v>20520</v>
      </c>
      <c r="L12" s="1">
        <f t="shared" si="3"/>
        <v>15300</v>
      </c>
      <c r="M12" s="1">
        <f>0+13500+4725</f>
        <v>18225</v>
      </c>
      <c r="N12" s="1">
        <f t="shared" si="4"/>
        <v>15300</v>
      </c>
    </row>
    <row r="13" spans="1:14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0+13500+14550</f>
        <v>28050</v>
      </c>
      <c r="F13" s="2">
        <f t="shared" si="0"/>
        <v>15300</v>
      </c>
      <c r="G13" s="5">
        <f>0+13500+9700</f>
        <v>23200</v>
      </c>
      <c r="H13" s="5">
        <f t="shared" si="1"/>
        <v>15300</v>
      </c>
      <c r="I13" s="2">
        <f>0+13500+8200</f>
        <v>21700</v>
      </c>
      <c r="J13" s="2">
        <f t="shared" si="2"/>
        <v>15300</v>
      </c>
      <c r="K13" s="5">
        <f>0+13500+7120</f>
        <v>20620</v>
      </c>
      <c r="L13" s="5">
        <f t="shared" si="3"/>
        <v>15300</v>
      </c>
      <c r="M13" s="2">
        <f>0+13500+4915</f>
        <v>18415</v>
      </c>
      <c r="N13" s="2">
        <f t="shared" si="4"/>
        <v>15300</v>
      </c>
    </row>
    <row r="14" spans="1:14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0+13500+15300</f>
        <v>28800</v>
      </c>
      <c r="F14" s="1">
        <f t="shared" si="0"/>
        <v>15300</v>
      </c>
      <c r="G14" s="1">
        <f>0+13500+10200</f>
        <v>23700</v>
      </c>
      <c r="H14" s="1">
        <f t="shared" si="1"/>
        <v>15300</v>
      </c>
      <c r="I14" s="1">
        <f>0+13500+8670</f>
        <v>22170</v>
      </c>
      <c r="J14" s="1">
        <f t="shared" si="2"/>
        <v>15300</v>
      </c>
      <c r="K14" s="1">
        <f>0+13500+7320</f>
        <v>20820</v>
      </c>
      <c r="L14" s="1">
        <f t="shared" si="3"/>
        <v>15300</v>
      </c>
      <c r="M14" s="1">
        <f>0+13500+5295</f>
        <v>18795</v>
      </c>
      <c r="N14" s="1">
        <f t="shared" si="4"/>
        <v>15300</v>
      </c>
    </row>
    <row r="15" spans="1:14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0+13500+16050</f>
        <v>29550</v>
      </c>
      <c r="F15" s="2">
        <f t="shared" si="0"/>
        <v>15300</v>
      </c>
      <c r="G15" s="5">
        <f>0+13500+10700</f>
        <v>24200</v>
      </c>
      <c r="H15" s="5">
        <f t="shared" si="1"/>
        <v>15300</v>
      </c>
      <c r="I15" s="2">
        <f>0+13500+9140</f>
        <v>22640</v>
      </c>
      <c r="J15" s="2">
        <f t="shared" si="2"/>
        <v>15300</v>
      </c>
      <c r="K15" s="5">
        <f>0+13500+7520</f>
        <v>21020</v>
      </c>
      <c r="L15" s="5">
        <f t="shared" si="3"/>
        <v>15300</v>
      </c>
      <c r="M15" s="2">
        <f>0+13500+5675</f>
        <v>19175</v>
      </c>
      <c r="N15" s="2">
        <f t="shared" si="4"/>
        <v>15300</v>
      </c>
    </row>
    <row r="16" spans="1:14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0+13500+16800</f>
        <v>30300</v>
      </c>
      <c r="F16" s="1">
        <f t="shared" si="0"/>
        <v>15300</v>
      </c>
      <c r="G16" s="1">
        <f>0+13500+11200</f>
        <v>24700</v>
      </c>
      <c r="H16" s="1">
        <f t="shared" si="1"/>
        <v>15300</v>
      </c>
      <c r="I16" s="1">
        <f>0+13500+9610</f>
        <v>23110</v>
      </c>
      <c r="J16" s="1">
        <f t="shared" si="2"/>
        <v>15300</v>
      </c>
      <c r="K16" s="1">
        <f>0+13500+7720</f>
        <v>21220</v>
      </c>
      <c r="L16" s="1">
        <f t="shared" si="3"/>
        <v>15300</v>
      </c>
      <c r="M16" s="1">
        <f>0+13500+6055</f>
        <v>19555</v>
      </c>
      <c r="N16" s="1">
        <f t="shared" si="4"/>
        <v>15300</v>
      </c>
    </row>
    <row r="17" spans="1:14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aca="true" t="shared" si="5" ref="E17:E40">0+13500+17550</f>
        <v>31050</v>
      </c>
      <c r="F17" s="2">
        <f t="shared" si="0"/>
        <v>15300</v>
      </c>
      <c r="G17" s="5">
        <f aca="true" t="shared" si="6" ref="G17:G40">0+13500+11700</f>
        <v>25200</v>
      </c>
      <c r="H17" s="5">
        <f t="shared" si="1"/>
        <v>15300</v>
      </c>
      <c r="I17" s="2">
        <f aca="true" t="shared" si="7" ref="I17:I40">0+13500+10080</f>
        <v>23580</v>
      </c>
      <c r="J17" s="2">
        <f t="shared" si="2"/>
        <v>15300</v>
      </c>
      <c r="K17" s="5">
        <f aca="true" t="shared" si="8" ref="K17:K40">0+13500+7920</f>
        <v>21420</v>
      </c>
      <c r="L17" s="5">
        <f t="shared" si="3"/>
        <v>15300</v>
      </c>
      <c r="M17" s="2">
        <f aca="true" t="shared" si="9" ref="M17:M40">0+13500+6435</f>
        <v>19935</v>
      </c>
      <c r="N17" s="2">
        <f t="shared" si="4"/>
        <v>15300</v>
      </c>
    </row>
    <row r="18" spans="1:14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5"/>
        <v>31050</v>
      </c>
      <c r="F18" s="1">
        <f t="shared" si="0"/>
        <v>15300</v>
      </c>
      <c r="G18" s="1">
        <f t="shared" si="6"/>
        <v>25200</v>
      </c>
      <c r="H18" s="1">
        <f t="shared" si="1"/>
        <v>15300</v>
      </c>
      <c r="I18" s="1">
        <f t="shared" si="7"/>
        <v>23580</v>
      </c>
      <c r="J18" s="1">
        <f t="shared" si="2"/>
        <v>15300</v>
      </c>
      <c r="K18" s="1">
        <f t="shared" si="8"/>
        <v>21420</v>
      </c>
      <c r="L18" s="1">
        <f t="shared" si="3"/>
        <v>15300</v>
      </c>
      <c r="M18" s="1">
        <f t="shared" si="9"/>
        <v>19935</v>
      </c>
      <c r="N18" s="1">
        <f t="shared" si="4"/>
        <v>15300</v>
      </c>
    </row>
    <row r="19" spans="1:14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5"/>
        <v>31050</v>
      </c>
      <c r="F19" s="2">
        <f t="shared" si="0"/>
        <v>15300</v>
      </c>
      <c r="G19" s="5">
        <f t="shared" si="6"/>
        <v>25200</v>
      </c>
      <c r="H19" s="5">
        <f t="shared" si="1"/>
        <v>15300</v>
      </c>
      <c r="I19" s="2">
        <f t="shared" si="7"/>
        <v>23580</v>
      </c>
      <c r="J19" s="2">
        <f t="shared" si="2"/>
        <v>15300</v>
      </c>
      <c r="K19" s="5">
        <f t="shared" si="8"/>
        <v>21420</v>
      </c>
      <c r="L19" s="5">
        <f t="shared" si="3"/>
        <v>15300</v>
      </c>
      <c r="M19" s="2">
        <f t="shared" si="9"/>
        <v>19935</v>
      </c>
      <c r="N19" s="2">
        <f t="shared" si="4"/>
        <v>15300</v>
      </c>
    </row>
    <row r="20" spans="1:14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5"/>
        <v>31050</v>
      </c>
      <c r="F20" s="1">
        <f t="shared" si="0"/>
        <v>15300</v>
      </c>
      <c r="G20" s="1">
        <f t="shared" si="6"/>
        <v>25200</v>
      </c>
      <c r="H20" s="1">
        <f t="shared" si="1"/>
        <v>15300</v>
      </c>
      <c r="I20" s="1">
        <f t="shared" si="7"/>
        <v>23580</v>
      </c>
      <c r="J20" s="1">
        <f t="shared" si="2"/>
        <v>15300</v>
      </c>
      <c r="K20" s="1">
        <f t="shared" si="8"/>
        <v>21420</v>
      </c>
      <c r="L20" s="1">
        <f t="shared" si="3"/>
        <v>15300</v>
      </c>
      <c r="M20" s="1">
        <f t="shared" si="9"/>
        <v>19935</v>
      </c>
      <c r="N20" s="1">
        <f t="shared" si="4"/>
        <v>15300</v>
      </c>
    </row>
    <row r="21" spans="1:14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5"/>
        <v>31050</v>
      </c>
      <c r="F21" s="2">
        <f t="shared" si="0"/>
        <v>15300</v>
      </c>
      <c r="G21" s="5">
        <f t="shared" si="6"/>
        <v>25200</v>
      </c>
      <c r="H21" s="5">
        <f t="shared" si="1"/>
        <v>15300</v>
      </c>
      <c r="I21" s="2">
        <f t="shared" si="7"/>
        <v>23580</v>
      </c>
      <c r="J21" s="2">
        <f t="shared" si="2"/>
        <v>15300</v>
      </c>
      <c r="K21" s="5">
        <f t="shared" si="8"/>
        <v>21420</v>
      </c>
      <c r="L21" s="5">
        <f t="shared" si="3"/>
        <v>15300</v>
      </c>
      <c r="M21" s="2">
        <f t="shared" si="9"/>
        <v>19935</v>
      </c>
      <c r="N21" s="2">
        <f t="shared" si="4"/>
        <v>15300</v>
      </c>
    </row>
    <row r="22" spans="1:14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5"/>
        <v>31050</v>
      </c>
      <c r="F22" s="1">
        <f t="shared" si="0"/>
        <v>15300</v>
      </c>
      <c r="G22" s="1">
        <f t="shared" si="6"/>
        <v>25200</v>
      </c>
      <c r="H22" s="1">
        <f t="shared" si="1"/>
        <v>15300</v>
      </c>
      <c r="I22" s="1">
        <f t="shared" si="7"/>
        <v>23580</v>
      </c>
      <c r="J22" s="1">
        <f t="shared" si="2"/>
        <v>15300</v>
      </c>
      <c r="K22" s="1">
        <f t="shared" si="8"/>
        <v>21420</v>
      </c>
      <c r="L22" s="1">
        <f t="shared" si="3"/>
        <v>15300</v>
      </c>
      <c r="M22" s="1">
        <f t="shared" si="9"/>
        <v>19935</v>
      </c>
      <c r="N22" s="1">
        <f t="shared" si="4"/>
        <v>15300</v>
      </c>
    </row>
    <row r="23" spans="1:14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5"/>
        <v>31050</v>
      </c>
      <c r="F23" s="2">
        <f t="shared" si="0"/>
        <v>15300</v>
      </c>
      <c r="G23" s="5">
        <f t="shared" si="6"/>
        <v>25200</v>
      </c>
      <c r="H23" s="5">
        <f t="shared" si="1"/>
        <v>15300</v>
      </c>
      <c r="I23" s="2">
        <f t="shared" si="7"/>
        <v>23580</v>
      </c>
      <c r="J23" s="2">
        <f t="shared" si="2"/>
        <v>15300</v>
      </c>
      <c r="K23" s="5">
        <f t="shared" si="8"/>
        <v>21420</v>
      </c>
      <c r="L23" s="5">
        <f t="shared" si="3"/>
        <v>15300</v>
      </c>
      <c r="M23" s="2">
        <f t="shared" si="9"/>
        <v>19935</v>
      </c>
      <c r="N23" s="2">
        <f t="shared" si="4"/>
        <v>15300</v>
      </c>
    </row>
    <row r="24" spans="1:14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5"/>
        <v>31050</v>
      </c>
      <c r="F24" s="1">
        <f t="shared" si="0"/>
        <v>15300</v>
      </c>
      <c r="G24" s="1">
        <f t="shared" si="6"/>
        <v>25200</v>
      </c>
      <c r="H24" s="1">
        <f t="shared" si="1"/>
        <v>15300</v>
      </c>
      <c r="I24" s="1">
        <f t="shared" si="7"/>
        <v>23580</v>
      </c>
      <c r="J24" s="1">
        <f t="shared" si="2"/>
        <v>15300</v>
      </c>
      <c r="K24" s="1">
        <f t="shared" si="8"/>
        <v>21420</v>
      </c>
      <c r="L24" s="1">
        <f t="shared" si="3"/>
        <v>15300</v>
      </c>
      <c r="M24" s="1">
        <f t="shared" si="9"/>
        <v>19935</v>
      </c>
      <c r="N24" s="1">
        <f t="shared" si="4"/>
        <v>15300</v>
      </c>
    </row>
    <row r="25" spans="1:14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5"/>
        <v>31050</v>
      </c>
      <c r="F25" s="2">
        <f t="shared" si="0"/>
        <v>15300</v>
      </c>
      <c r="G25" s="5">
        <f t="shared" si="6"/>
        <v>25200</v>
      </c>
      <c r="H25" s="5">
        <f t="shared" si="1"/>
        <v>15300</v>
      </c>
      <c r="I25" s="2">
        <f t="shared" si="7"/>
        <v>23580</v>
      </c>
      <c r="J25" s="2">
        <f t="shared" si="2"/>
        <v>15300</v>
      </c>
      <c r="K25" s="5">
        <f t="shared" si="8"/>
        <v>21420</v>
      </c>
      <c r="L25" s="5">
        <f t="shared" si="3"/>
        <v>15300</v>
      </c>
      <c r="M25" s="2">
        <f t="shared" si="9"/>
        <v>19935</v>
      </c>
      <c r="N25" s="2">
        <f t="shared" si="4"/>
        <v>15300</v>
      </c>
    </row>
    <row r="26" spans="1:14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5"/>
        <v>31050</v>
      </c>
      <c r="F26" s="1">
        <f t="shared" si="0"/>
        <v>15300</v>
      </c>
      <c r="G26" s="1">
        <f t="shared" si="6"/>
        <v>25200</v>
      </c>
      <c r="H26" s="1">
        <f t="shared" si="1"/>
        <v>15300</v>
      </c>
      <c r="I26" s="1">
        <f t="shared" si="7"/>
        <v>23580</v>
      </c>
      <c r="J26" s="1">
        <f t="shared" si="2"/>
        <v>15300</v>
      </c>
      <c r="K26" s="1">
        <f t="shared" si="8"/>
        <v>21420</v>
      </c>
      <c r="L26" s="1">
        <f t="shared" si="3"/>
        <v>15300</v>
      </c>
      <c r="M26" s="1">
        <f t="shared" si="9"/>
        <v>19935</v>
      </c>
      <c r="N26" s="1">
        <f t="shared" si="4"/>
        <v>15300</v>
      </c>
    </row>
    <row r="27" spans="1:14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5"/>
        <v>31050</v>
      </c>
      <c r="F27" s="2">
        <f t="shared" si="0"/>
        <v>15300</v>
      </c>
      <c r="G27" s="5">
        <f t="shared" si="6"/>
        <v>25200</v>
      </c>
      <c r="H27" s="5">
        <f t="shared" si="1"/>
        <v>15300</v>
      </c>
      <c r="I27" s="2">
        <f t="shared" si="7"/>
        <v>23580</v>
      </c>
      <c r="J27" s="2">
        <f t="shared" si="2"/>
        <v>15300</v>
      </c>
      <c r="K27" s="5">
        <f t="shared" si="8"/>
        <v>21420</v>
      </c>
      <c r="L27" s="5">
        <f t="shared" si="3"/>
        <v>15300</v>
      </c>
      <c r="M27" s="2">
        <f t="shared" si="9"/>
        <v>19935</v>
      </c>
      <c r="N27" s="2">
        <f t="shared" si="4"/>
        <v>15300</v>
      </c>
    </row>
    <row r="28" spans="1:14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5"/>
        <v>31050</v>
      </c>
      <c r="F28" s="1">
        <f t="shared" si="0"/>
        <v>15300</v>
      </c>
      <c r="G28" s="1">
        <f t="shared" si="6"/>
        <v>25200</v>
      </c>
      <c r="H28" s="1">
        <f t="shared" si="1"/>
        <v>15300</v>
      </c>
      <c r="I28" s="1">
        <f t="shared" si="7"/>
        <v>23580</v>
      </c>
      <c r="J28" s="1">
        <f t="shared" si="2"/>
        <v>15300</v>
      </c>
      <c r="K28" s="1">
        <f t="shared" si="8"/>
        <v>21420</v>
      </c>
      <c r="L28" s="1">
        <f t="shared" si="3"/>
        <v>15300</v>
      </c>
      <c r="M28" s="1">
        <f t="shared" si="9"/>
        <v>19935</v>
      </c>
      <c r="N28" s="1">
        <f t="shared" si="4"/>
        <v>15300</v>
      </c>
    </row>
    <row r="29" spans="1:14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5"/>
        <v>31050</v>
      </c>
      <c r="F29" s="2">
        <f t="shared" si="0"/>
        <v>15300</v>
      </c>
      <c r="G29" s="5">
        <f t="shared" si="6"/>
        <v>25200</v>
      </c>
      <c r="H29" s="5">
        <f t="shared" si="1"/>
        <v>15300</v>
      </c>
      <c r="I29" s="2">
        <f t="shared" si="7"/>
        <v>23580</v>
      </c>
      <c r="J29" s="2">
        <f t="shared" si="2"/>
        <v>15300</v>
      </c>
      <c r="K29" s="5">
        <f t="shared" si="8"/>
        <v>21420</v>
      </c>
      <c r="L29" s="5">
        <f t="shared" si="3"/>
        <v>15300</v>
      </c>
      <c r="M29" s="2">
        <f t="shared" si="9"/>
        <v>19935</v>
      </c>
      <c r="N29" s="2">
        <f t="shared" si="4"/>
        <v>15300</v>
      </c>
    </row>
    <row r="30" spans="1:14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5"/>
        <v>31050</v>
      </c>
      <c r="F30" s="1">
        <f t="shared" si="0"/>
        <v>15300</v>
      </c>
      <c r="G30" s="1">
        <f t="shared" si="6"/>
        <v>25200</v>
      </c>
      <c r="H30" s="1">
        <f t="shared" si="1"/>
        <v>15300</v>
      </c>
      <c r="I30" s="1">
        <f t="shared" si="7"/>
        <v>23580</v>
      </c>
      <c r="J30" s="1">
        <f t="shared" si="2"/>
        <v>15300</v>
      </c>
      <c r="K30" s="1">
        <f t="shared" si="8"/>
        <v>21420</v>
      </c>
      <c r="L30" s="1">
        <f t="shared" si="3"/>
        <v>15300</v>
      </c>
      <c r="M30" s="1">
        <f t="shared" si="9"/>
        <v>19935</v>
      </c>
      <c r="N30" s="1">
        <f t="shared" si="4"/>
        <v>15300</v>
      </c>
    </row>
    <row r="31" spans="1:14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5"/>
        <v>31050</v>
      </c>
      <c r="F31" s="2">
        <f t="shared" si="0"/>
        <v>15300</v>
      </c>
      <c r="G31" s="5">
        <f t="shared" si="6"/>
        <v>25200</v>
      </c>
      <c r="H31" s="5">
        <f t="shared" si="1"/>
        <v>15300</v>
      </c>
      <c r="I31" s="2">
        <f t="shared" si="7"/>
        <v>23580</v>
      </c>
      <c r="J31" s="2">
        <f t="shared" si="2"/>
        <v>15300</v>
      </c>
      <c r="K31" s="5">
        <f t="shared" si="8"/>
        <v>21420</v>
      </c>
      <c r="L31" s="5">
        <f t="shared" si="3"/>
        <v>15300</v>
      </c>
      <c r="M31" s="2">
        <f t="shared" si="9"/>
        <v>19935</v>
      </c>
      <c r="N31" s="2">
        <f t="shared" si="4"/>
        <v>15300</v>
      </c>
    </row>
    <row r="32" spans="1:14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5"/>
        <v>31050</v>
      </c>
      <c r="F32" s="1">
        <f t="shared" si="0"/>
        <v>15300</v>
      </c>
      <c r="G32" s="1">
        <f t="shared" si="6"/>
        <v>25200</v>
      </c>
      <c r="H32" s="1">
        <f t="shared" si="1"/>
        <v>15300</v>
      </c>
      <c r="I32" s="1">
        <f t="shared" si="7"/>
        <v>23580</v>
      </c>
      <c r="J32" s="1">
        <f t="shared" si="2"/>
        <v>15300</v>
      </c>
      <c r="K32" s="1">
        <f t="shared" si="8"/>
        <v>21420</v>
      </c>
      <c r="L32" s="1">
        <f t="shared" si="3"/>
        <v>15300</v>
      </c>
      <c r="M32" s="1">
        <f t="shared" si="9"/>
        <v>19935</v>
      </c>
      <c r="N32" s="1">
        <f t="shared" si="4"/>
        <v>15300</v>
      </c>
    </row>
    <row r="33" spans="1:14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5"/>
        <v>31050</v>
      </c>
      <c r="F33" s="2">
        <f t="shared" si="0"/>
        <v>15300</v>
      </c>
      <c r="G33" s="5">
        <f t="shared" si="6"/>
        <v>25200</v>
      </c>
      <c r="H33" s="5">
        <f t="shared" si="1"/>
        <v>15300</v>
      </c>
      <c r="I33" s="2">
        <f t="shared" si="7"/>
        <v>23580</v>
      </c>
      <c r="J33" s="2">
        <f t="shared" si="2"/>
        <v>15300</v>
      </c>
      <c r="K33" s="5">
        <f t="shared" si="8"/>
        <v>21420</v>
      </c>
      <c r="L33" s="5">
        <f t="shared" si="3"/>
        <v>15300</v>
      </c>
      <c r="M33" s="2">
        <f t="shared" si="9"/>
        <v>19935</v>
      </c>
      <c r="N33" s="2">
        <f t="shared" si="4"/>
        <v>15300</v>
      </c>
    </row>
    <row r="34" spans="1:14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5"/>
        <v>31050</v>
      </c>
      <c r="F34" s="1">
        <f t="shared" si="0"/>
        <v>15300</v>
      </c>
      <c r="G34" s="1">
        <f t="shared" si="6"/>
        <v>25200</v>
      </c>
      <c r="H34" s="1">
        <f t="shared" si="1"/>
        <v>15300</v>
      </c>
      <c r="I34" s="1">
        <f t="shared" si="7"/>
        <v>23580</v>
      </c>
      <c r="J34" s="1">
        <f t="shared" si="2"/>
        <v>15300</v>
      </c>
      <c r="K34" s="1">
        <f t="shared" si="8"/>
        <v>21420</v>
      </c>
      <c r="L34" s="1">
        <f t="shared" si="3"/>
        <v>15300</v>
      </c>
      <c r="M34" s="1">
        <f t="shared" si="9"/>
        <v>19935</v>
      </c>
      <c r="N34" s="1">
        <f t="shared" si="4"/>
        <v>15300</v>
      </c>
    </row>
    <row r="35" spans="1:14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5"/>
        <v>31050</v>
      </c>
      <c r="F35" s="2">
        <f t="shared" si="0"/>
        <v>15300</v>
      </c>
      <c r="G35" s="5">
        <f t="shared" si="6"/>
        <v>25200</v>
      </c>
      <c r="H35" s="5">
        <f t="shared" si="1"/>
        <v>15300</v>
      </c>
      <c r="I35" s="2">
        <f t="shared" si="7"/>
        <v>23580</v>
      </c>
      <c r="J35" s="2">
        <f t="shared" si="2"/>
        <v>15300</v>
      </c>
      <c r="K35" s="5">
        <f t="shared" si="8"/>
        <v>21420</v>
      </c>
      <c r="L35" s="5">
        <f t="shared" si="3"/>
        <v>15300</v>
      </c>
      <c r="M35" s="2">
        <f t="shared" si="9"/>
        <v>19935</v>
      </c>
      <c r="N35" s="2">
        <f t="shared" si="4"/>
        <v>15300</v>
      </c>
    </row>
    <row r="36" spans="1:14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5"/>
        <v>31050</v>
      </c>
      <c r="F36" s="1">
        <f t="shared" si="0"/>
        <v>15300</v>
      </c>
      <c r="G36" s="1">
        <f t="shared" si="6"/>
        <v>25200</v>
      </c>
      <c r="H36" s="1">
        <f t="shared" si="1"/>
        <v>15300</v>
      </c>
      <c r="I36" s="1">
        <f t="shared" si="7"/>
        <v>23580</v>
      </c>
      <c r="J36" s="1">
        <f t="shared" si="2"/>
        <v>15300</v>
      </c>
      <c r="K36" s="1">
        <f t="shared" si="8"/>
        <v>21420</v>
      </c>
      <c r="L36" s="1">
        <f t="shared" si="3"/>
        <v>15300</v>
      </c>
      <c r="M36" s="1">
        <f t="shared" si="9"/>
        <v>19935</v>
      </c>
      <c r="N36" s="1">
        <f t="shared" si="4"/>
        <v>15300</v>
      </c>
    </row>
    <row r="37" spans="1:14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 t="shared" si="5"/>
        <v>31050</v>
      </c>
      <c r="F37" s="2">
        <f t="shared" si="0"/>
        <v>15300</v>
      </c>
      <c r="G37" s="5">
        <f t="shared" si="6"/>
        <v>25200</v>
      </c>
      <c r="H37" s="5">
        <f t="shared" si="1"/>
        <v>15300</v>
      </c>
      <c r="I37" s="2">
        <f t="shared" si="7"/>
        <v>23580</v>
      </c>
      <c r="J37" s="2">
        <f t="shared" si="2"/>
        <v>15300</v>
      </c>
      <c r="K37" s="5">
        <f t="shared" si="8"/>
        <v>21420</v>
      </c>
      <c r="L37" s="5">
        <f t="shared" si="3"/>
        <v>15300</v>
      </c>
      <c r="M37" s="2">
        <f t="shared" si="9"/>
        <v>19935</v>
      </c>
      <c r="N37" s="2">
        <f t="shared" si="4"/>
        <v>15300</v>
      </c>
    </row>
    <row r="38" spans="1:14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5"/>
        <v>31050</v>
      </c>
      <c r="F38" s="1">
        <f t="shared" si="0"/>
        <v>15300</v>
      </c>
      <c r="G38" s="1">
        <f t="shared" si="6"/>
        <v>25200</v>
      </c>
      <c r="H38" s="1">
        <f t="shared" si="1"/>
        <v>15300</v>
      </c>
      <c r="I38" s="1">
        <f t="shared" si="7"/>
        <v>23580</v>
      </c>
      <c r="J38" s="1">
        <f t="shared" si="2"/>
        <v>15300</v>
      </c>
      <c r="K38" s="1">
        <f t="shared" si="8"/>
        <v>21420</v>
      </c>
      <c r="L38" s="1">
        <f t="shared" si="3"/>
        <v>15300</v>
      </c>
      <c r="M38" s="1">
        <f t="shared" si="9"/>
        <v>19935</v>
      </c>
      <c r="N38" s="1">
        <f t="shared" si="4"/>
        <v>15300</v>
      </c>
    </row>
    <row r="39" spans="1:14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 t="shared" si="5"/>
        <v>31050</v>
      </c>
      <c r="F39" s="2">
        <f t="shared" si="0"/>
        <v>15300</v>
      </c>
      <c r="G39" s="5">
        <f t="shared" si="6"/>
        <v>25200</v>
      </c>
      <c r="H39" s="5">
        <f t="shared" si="1"/>
        <v>15300</v>
      </c>
      <c r="I39" s="2">
        <f t="shared" si="7"/>
        <v>23580</v>
      </c>
      <c r="J39" s="2">
        <f t="shared" si="2"/>
        <v>15300</v>
      </c>
      <c r="K39" s="5">
        <f t="shared" si="8"/>
        <v>21420</v>
      </c>
      <c r="L39" s="5">
        <f t="shared" si="3"/>
        <v>15300</v>
      </c>
      <c r="M39" s="2">
        <f t="shared" si="9"/>
        <v>19935</v>
      </c>
      <c r="N39" s="2">
        <f t="shared" si="4"/>
        <v>15300</v>
      </c>
    </row>
    <row r="40" spans="1:14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5"/>
        <v>31050</v>
      </c>
      <c r="F40" s="1">
        <f t="shared" si="0"/>
        <v>15300</v>
      </c>
      <c r="G40" s="1">
        <f t="shared" si="6"/>
        <v>25200</v>
      </c>
      <c r="H40" s="1">
        <f t="shared" si="1"/>
        <v>15300</v>
      </c>
      <c r="I40" s="1">
        <f t="shared" si="7"/>
        <v>23580</v>
      </c>
      <c r="J40" s="1">
        <f t="shared" si="2"/>
        <v>15300</v>
      </c>
      <c r="K40" s="1">
        <f t="shared" si="8"/>
        <v>21420</v>
      </c>
      <c r="L40" s="1">
        <f t="shared" si="3"/>
        <v>15300</v>
      </c>
      <c r="M40" s="1">
        <f t="shared" si="9"/>
        <v>19935</v>
      </c>
      <c r="N40" s="1">
        <f t="shared" si="4"/>
        <v>15300</v>
      </c>
    </row>
    <row r="41" spans="1:14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0+13500+16800</f>
        <v>30300</v>
      </c>
      <c r="F41" s="2">
        <f t="shared" si="0"/>
        <v>15300</v>
      </c>
      <c r="G41" s="5">
        <f>0+13500+11200</f>
        <v>24700</v>
      </c>
      <c r="H41" s="5">
        <f t="shared" si="1"/>
        <v>15300</v>
      </c>
      <c r="I41" s="2">
        <f>0+13500+9610</f>
        <v>23110</v>
      </c>
      <c r="J41" s="2">
        <f t="shared" si="2"/>
        <v>15300</v>
      </c>
      <c r="K41" s="5">
        <f>0+13500+7720</f>
        <v>21220</v>
      </c>
      <c r="L41" s="5">
        <f t="shared" si="3"/>
        <v>15300</v>
      </c>
      <c r="M41" s="2">
        <f>0+13500+6055</f>
        <v>19555</v>
      </c>
      <c r="N41" s="2">
        <f t="shared" si="4"/>
        <v>15300</v>
      </c>
    </row>
    <row r="42" spans="1:14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0+13500+16050</f>
        <v>29550</v>
      </c>
      <c r="F42" s="1">
        <f t="shared" si="0"/>
        <v>15300</v>
      </c>
      <c r="G42" s="1">
        <f>0+13500+10700</f>
        <v>24200</v>
      </c>
      <c r="H42" s="1">
        <f t="shared" si="1"/>
        <v>15300</v>
      </c>
      <c r="I42" s="1">
        <f>0+13500+9140</f>
        <v>22640</v>
      </c>
      <c r="J42" s="1">
        <f t="shared" si="2"/>
        <v>15300</v>
      </c>
      <c r="K42" s="1">
        <f>0+13500+7520</f>
        <v>21020</v>
      </c>
      <c r="L42" s="1">
        <f t="shared" si="3"/>
        <v>15300</v>
      </c>
      <c r="M42" s="1">
        <f>0+13500+5675</f>
        <v>19175</v>
      </c>
      <c r="N42" s="1">
        <f t="shared" si="4"/>
        <v>15300</v>
      </c>
    </row>
    <row r="43" spans="1:14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0+13500+15300</f>
        <v>28800</v>
      </c>
      <c r="F43" s="2">
        <f t="shared" si="0"/>
        <v>15300</v>
      </c>
      <c r="G43" s="5">
        <f>0+13500+10200</f>
        <v>23700</v>
      </c>
      <c r="H43" s="5">
        <f t="shared" si="1"/>
        <v>15300</v>
      </c>
      <c r="I43" s="2">
        <f>0+13500+8670</f>
        <v>22170</v>
      </c>
      <c r="J43" s="2">
        <f t="shared" si="2"/>
        <v>15300</v>
      </c>
      <c r="K43" s="5">
        <f>0+13500+7320</f>
        <v>20820</v>
      </c>
      <c r="L43" s="5">
        <f t="shared" si="3"/>
        <v>15300</v>
      </c>
      <c r="M43" s="2">
        <f>0+13500+5295</f>
        <v>18795</v>
      </c>
      <c r="N43" s="2">
        <f t="shared" si="4"/>
        <v>15300</v>
      </c>
    </row>
    <row r="44" spans="1:14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0+13500+14175</f>
        <v>27675</v>
      </c>
      <c r="F44" s="1">
        <f t="shared" si="0"/>
        <v>15300</v>
      </c>
      <c r="G44" s="1">
        <f>0+13500+9450</f>
        <v>22950</v>
      </c>
      <c r="H44" s="1">
        <f t="shared" si="1"/>
        <v>15300</v>
      </c>
      <c r="I44" s="1">
        <f>0+13500+7965</f>
        <v>21465</v>
      </c>
      <c r="J44" s="1">
        <f t="shared" si="2"/>
        <v>15300</v>
      </c>
      <c r="K44" s="1">
        <f>0+13500+7020</f>
        <v>20520</v>
      </c>
      <c r="L44" s="1">
        <f t="shared" si="3"/>
        <v>15300</v>
      </c>
      <c r="M44" s="1">
        <f>0+13500+4725</f>
        <v>18225</v>
      </c>
      <c r="N44" s="1">
        <f t="shared" si="4"/>
        <v>15300</v>
      </c>
    </row>
    <row r="45" spans="1:14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0+13500+17325</f>
        <v>30825</v>
      </c>
      <c r="F45" s="2">
        <f>0+13500+2200</f>
        <v>15700</v>
      </c>
      <c r="G45" s="5">
        <f>0+13500+11550</f>
        <v>25050</v>
      </c>
      <c r="H45" s="5">
        <f>0+13500+2200</f>
        <v>15700</v>
      </c>
      <c r="I45" s="2">
        <f>0+13500+9735</f>
        <v>23235</v>
      </c>
      <c r="J45" s="2">
        <f>0+13500+2200</f>
        <v>15700</v>
      </c>
      <c r="K45" s="5">
        <f>0+13500+8580</f>
        <v>22080</v>
      </c>
      <c r="L45" s="5">
        <f>0+13500+2200</f>
        <v>15700</v>
      </c>
      <c r="M45" s="2">
        <f>0+13500+5775</f>
        <v>19275</v>
      </c>
      <c r="N45" s="2">
        <f>0+13500+2200</f>
        <v>15700</v>
      </c>
    </row>
    <row r="46" spans="1:14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0+13500+14175</f>
        <v>27675</v>
      </c>
      <c r="F46" s="1">
        <f>0+13500+1800</f>
        <v>15300</v>
      </c>
      <c r="G46" s="1">
        <f>0+13500+9450</f>
        <v>22950</v>
      </c>
      <c r="H46" s="1">
        <f>0+13500+1800</f>
        <v>15300</v>
      </c>
      <c r="I46" s="1">
        <f>0+13500+7965</f>
        <v>21465</v>
      </c>
      <c r="J46" s="1">
        <f>0+13500+1800</f>
        <v>15300</v>
      </c>
      <c r="K46" s="1">
        <f>0+13500+7020</f>
        <v>20520</v>
      </c>
      <c r="L46" s="1">
        <f>0+13500+1800</f>
        <v>15300</v>
      </c>
      <c r="M46" s="1">
        <f>0+13500+4725</f>
        <v>18225</v>
      </c>
      <c r="N46" s="1">
        <f>0+13500+1800</f>
        <v>15300</v>
      </c>
    </row>
    <row r="47" spans="1:14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0+13500+11075</f>
        <v>24575</v>
      </c>
      <c r="F47" s="2">
        <f>0+13500+1800</f>
        <v>15300</v>
      </c>
      <c r="G47" s="5">
        <f>0+13500+7410</f>
        <v>20910</v>
      </c>
      <c r="H47" s="5">
        <f>0+13500+1800</f>
        <v>15300</v>
      </c>
      <c r="I47" s="2">
        <f>0+13500+6025</f>
        <v>19525</v>
      </c>
      <c r="J47" s="2">
        <f>0+13500+1800</f>
        <v>15300</v>
      </c>
      <c r="K47" s="5">
        <f>0+13500+5180</f>
        <v>18680</v>
      </c>
      <c r="L47" s="5">
        <f>0+13500+1800</f>
        <v>15300</v>
      </c>
      <c r="M47" s="2">
        <f>0+13500+3625</f>
        <v>17125</v>
      </c>
      <c r="N47" s="2">
        <f>0+13500+1800</f>
        <v>15300</v>
      </c>
    </row>
    <row r="48" spans="1:14" ht="18" customHeight="1">
      <c r="A48" s="1" t="s">
        <v>118</v>
      </c>
      <c r="B48" s="1" t="s">
        <v>119</v>
      </c>
      <c r="C48" s="1" t="s">
        <v>120</v>
      </c>
      <c r="D48" s="1" t="s">
        <v>121</v>
      </c>
      <c r="E48" s="1">
        <f>0+13500+8000</f>
        <v>21500</v>
      </c>
      <c r="F48" s="1">
        <f>0+13500+2000</f>
        <v>15500</v>
      </c>
      <c r="G48" s="1">
        <f>0+13500+5400</f>
        <v>18900</v>
      </c>
      <c r="H48" s="1">
        <f>0+13500+2000</f>
        <v>15500</v>
      </c>
      <c r="I48" s="1">
        <f>0+13500+4000</f>
        <v>17500</v>
      </c>
      <c r="J48" s="1">
        <f>0+13500+2000</f>
        <v>15500</v>
      </c>
      <c r="K48" s="1">
        <f>0+13500+3200</f>
        <v>16700</v>
      </c>
      <c r="L48" s="1">
        <f>0+13500+2000</f>
        <v>15500</v>
      </c>
      <c r="M48" s="1">
        <f>0+13500+2500</f>
        <v>16000</v>
      </c>
      <c r="N48" s="1">
        <f>0+13500+2000</f>
        <v>15500</v>
      </c>
    </row>
    <row r="49" spans="1:14" ht="18" customHeight="1">
      <c r="A49" s="2" t="s">
        <v>122</v>
      </c>
      <c r="B49" s="2" t="s">
        <v>123</v>
      </c>
      <c r="C49" s="2" t="s">
        <v>120</v>
      </c>
      <c r="D49" s="2" t="s">
        <v>124</v>
      </c>
      <c r="E49" s="2">
        <f>0+13500+8000</f>
        <v>21500</v>
      </c>
      <c r="F49" s="2">
        <f>0+13500+2000</f>
        <v>15500</v>
      </c>
      <c r="G49" s="5">
        <f>0+13500+5400</f>
        <v>18900</v>
      </c>
      <c r="H49" s="5">
        <f>0+13500+2000</f>
        <v>15500</v>
      </c>
      <c r="I49" s="2">
        <f>0+13500+4000</f>
        <v>17500</v>
      </c>
      <c r="J49" s="2">
        <f>0+13500+2000</f>
        <v>15500</v>
      </c>
      <c r="K49" s="5">
        <f>0+13500+3200</f>
        <v>16700</v>
      </c>
      <c r="L49" s="5">
        <f>0+13500+2000</f>
        <v>15500</v>
      </c>
      <c r="M49" s="2">
        <f>0+13500+2500</f>
        <v>16000</v>
      </c>
      <c r="N49" s="2">
        <f>0+13500+2000</f>
        <v>15500</v>
      </c>
    </row>
  </sheetData>
  <sheetProtection selectLockedCells="1" selectUnlockedCells="1"/>
  <mergeCells count="10">
    <mergeCell ref="I2:J2"/>
    <mergeCell ref="K2:L2"/>
    <mergeCell ref="M2:N2"/>
    <mergeCell ref="A1:N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2022-02-10T09:56:14Z</dcterms:modified>
  <cp:category/>
  <cp:version/>
  <cp:contentType/>
  <cp:contentStatus/>
</cp:coreProperties>
</file>