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<sst xmlns="http://schemas.openxmlformats.org/spreadsheetml/2006/main" count="202" uniqueCount="125">
  <si>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Оазис, гостиничный комплекс (Геленджикский район, поселок Архипо-Осиповка, ул.Гоголя,13)</t>
  </si>
  <si>
    <t>Отправление</t>
  </si>
  <si>
    <t>Дни отдыха</t>
  </si>
  <si>
    <t>дней/ночей на отдыхе</t>
  </si>
  <si>
    <t>Прибытие</t>
  </si>
  <si>
    <t xml:space="preserve">2-х местный однокомнатный номер </t>
  </si>
  <si>
    <t>2-х местный однокомнатный "Полулюкс"</t>
  </si>
  <si>
    <t>2-х местный однокомнатный "Люкс"</t>
  </si>
  <si>
    <t>осн. место</t>
  </si>
  <si>
    <t>третий человек в номере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</si>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</sst>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0+10800+17600</f>
        <v>28400</v>
      </c>
      <c r="F4" s="1">
        <f>0+10800+10400</f>
        <v>21200</v>
      </c>
      <c r="G4" s="1">
        <f>0+10800+26080</f>
        <v>36880</v>
      </c>
      <c r="H4" s="1">
        <f>0+10800+12000</f>
        <v>22800</v>
      </c>
      <c r="I4" s="1">
        <f>0+10800+30800</f>
        <v>41600</v>
      </c>
      <c r="J4" s="1">
        <f>0+10800+15600</f>
        <v>26400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12">0+10800+19800</f>
        <v>30600</v>
      </c>
      <c r="F5" s="2">
        <f aca="true" t="shared" si="1" ref="F5:F12">0+10800+11700</f>
        <v>22500</v>
      </c>
      <c r="G5" s="5">
        <f aca="true" t="shared" si="2" ref="G5:G12">0+10800+29340</f>
        <v>40140</v>
      </c>
      <c r="H5" s="5">
        <f aca="true" t="shared" si="3" ref="H5:H12">0+10800+13500</f>
        <v>24300</v>
      </c>
      <c r="I5" s="2">
        <f aca="true" t="shared" si="4" ref="I5:I12">0+10800+34650</f>
        <v>45450</v>
      </c>
      <c r="J5" s="2">
        <f aca="true" t="shared" si="5" ref="J5:J12">0+10800+17550</f>
        <v>28350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30600</v>
      </c>
      <c r="F6" s="1">
        <f t="shared" si="1"/>
        <v>22500</v>
      </c>
      <c r="G6" s="1">
        <f t="shared" si="2"/>
        <v>40140</v>
      </c>
      <c r="H6" s="1">
        <f t="shared" si="3"/>
        <v>24300</v>
      </c>
      <c r="I6" s="1">
        <f t="shared" si="4"/>
        <v>45450</v>
      </c>
      <c r="J6" s="1">
        <f t="shared" si="5"/>
        <v>28350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30600</v>
      </c>
      <c r="F7" s="2">
        <f t="shared" si="1"/>
        <v>22500</v>
      </c>
      <c r="G7" s="5">
        <f t="shared" si="2"/>
        <v>40140</v>
      </c>
      <c r="H7" s="5">
        <f t="shared" si="3"/>
        <v>24300</v>
      </c>
      <c r="I7" s="2">
        <f t="shared" si="4"/>
        <v>45450</v>
      </c>
      <c r="J7" s="2">
        <f t="shared" si="5"/>
        <v>28350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30600</v>
      </c>
      <c r="F8" s="1">
        <f t="shared" si="1"/>
        <v>22500</v>
      </c>
      <c r="G8" s="1">
        <f t="shared" si="2"/>
        <v>40140</v>
      </c>
      <c r="H8" s="1">
        <f t="shared" si="3"/>
        <v>24300</v>
      </c>
      <c r="I8" s="1">
        <f t="shared" si="4"/>
        <v>45450</v>
      </c>
      <c r="J8" s="1">
        <f t="shared" si="5"/>
        <v>28350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30600</v>
      </c>
      <c r="F9" s="2">
        <f t="shared" si="1"/>
        <v>22500</v>
      </c>
      <c r="G9" s="5">
        <f t="shared" si="2"/>
        <v>40140</v>
      </c>
      <c r="H9" s="5">
        <f t="shared" si="3"/>
        <v>24300</v>
      </c>
      <c r="I9" s="2">
        <f t="shared" si="4"/>
        <v>45450</v>
      </c>
      <c r="J9" s="2">
        <f t="shared" si="5"/>
        <v>28350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30600</v>
      </c>
      <c r="F10" s="1">
        <f t="shared" si="1"/>
        <v>22500</v>
      </c>
      <c r="G10" s="1">
        <f t="shared" si="2"/>
        <v>40140</v>
      </c>
      <c r="H10" s="1">
        <f t="shared" si="3"/>
        <v>24300</v>
      </c>
      <c r="I10" s="1">
        <f t="shared" si="4"/>
        <v>45450</v>
      </c>
      <c r="J10" s="1">
        <f t="shared" si="5"/>
        <v>28350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30600</v>
      </c>
      <c r="F11" s="2">
        <f t="shared" si="1"/>
        <v>22500</v>
      </c>
      <c r="G11" s="5">
        <f t="shared" si="2"/>
        <v>40140</v>
      </c>
      <c r="H11" s="5">
        <f t="shared" si="3"/>
        <v>24300</v>
      </c>
      <c r="I11" s="2">
        <f t="shared" si="4"/>
        <v>45450</v>
      </c>
      <c r="J11" s="2">
        <f t="shared" si="5"/>
        <v>28350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30600</v>
      </c>
      <c r="F12" s="1">
        <f t="shared" si="1"/>
        <v>22500</v>
      </c>
      <c r="G12" s="1">
        <f t="shared" si="2"/>
        <v>40140</v>
      </c>
      <c r="H12" s="1">
        <f t="shared" si="3"/>
        <v>24300</v>
      </c>
      <c r="I12" s="1">
        <f t="shared" si="4"/>
        <v>45450</v>
      </c>
      <c r="J12" s="1">
        <f t="shared" si="5"/>
        <v>28350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0+10800+20300</f>
        <v>31100</v>
      </c>
      <c r="F13" s="2">
        <f>0+10800+12100</f>
        <v>22900</v>
      </c>
      <c r="G13" s="5">
        <f>0+10800+30030</f>
        <v>40830</v>
      </c>
      <c r="H13" s="5">
        <f>0+10800+13800</f>
        <v>24600</v>
      </c>
      <c r="I13" s="2">
        <f>0+10800+35150</f>
        <v>45950</v>
      </c>
      <c r="J13" s="2">
        <f>0+10800+17900</f>
        <v>28700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0+10800+21300</f>
        <v>32100</v>
      </c>
      <c r="F14" s="1">
        <f>0+10800+12900</f>
        <v>23700</v>
      </c>
      <c r="G14" s="1">
        <f>0+10800+31410</f>
        <v>42210</v>
      </c>
      <c r="H14" s="1">
        <f>0+10800+14400</f>
        <v>25200</v>
      </c>
      <c r="I14" s="1">
        <f>0+10800+36150</f>
        <v>46950</v>
      </c>
      <c r="J14" s="1">
        <f>0+10800+18600</f>
        <v>29400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0+10800+22300</f>
        <v>33100</v>
      </c>
      <c r="F15" s="2">
        <f>0+10800+13700</f>
        <v>24500</v>
      </c>
      <c r="G15" s="5">
        <f>0+10800+32790</f>
        <v>43590</v>
      </c>
      <c r="H15" s="5">
        <f>0+10800+15000</f>
        <v>25800</v>
      </c>
      <c r="I15" s="2">
        <f>0+10800+37150</f>
        <v>47950</v>
      </c>
      <c r="J15" s="2">
        <f>0+10800+19300</f>
        <v>30100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0+10800+23300</f>
        <v>34100</v>
      </c>
      <c r="F16" s="1">
        <f>0+10800+14500</f>
        <v>25300</v>
      </c>
      <c r="G16" s="1">
        <f>0+10800+34170</f>
        <v>44970</v>
      </c>
      <c r="H16" s="1">
        <f>0+10800+15600</f>
        <v>26400</v>
      </c>
      <c r="I16" s="1">
        <f>0+10800+38150</f>
        <v>48950</v>
      </c>
      <c r="J16" s="1">
        <f>0+10800+20000</f>
        <v>30800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6" ref="E17:E40">0+10800+24300</f>
        <v>35100</v>
      </c>
      <c r="F17" s="2">
        <f aca="true" t="shared" si="7" ref="F17:F40">0+10800+15300</f>
        <v>26100</v>
      </c>
      <c r="G17" s="5">
        <f aca="true" t="shared" si="8" ref="G17:G40">0+10800+35550</f>
        <v>46350</v>
      </c>
      <c r="H17" s="5">
        <f aca="true" t="shared" si="9" ref="H17:H40">0+10800+16200</f>
        <v>27000</v>
      </c>
      <c r="I17" s="2">
        <f aca="true" t="shared" si="10" ref="I17:I40">0+10800+39150</f>
        <v>49950</v>
      </c>
      <c r="J17" s="2">
        <f aca="true" t="shared" si="11" ref="J17:J40">0+10800+20700</f>
        <v>31500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6"/>
        <v>35100</v>
      </c>
      <c r="F18" s="1">
        <f t="shared" si="7"/>
        <v>26100</v>
      </c>
      <c r="G18" s="1">
        <f t="shared" si="8"/>
        <v>46350</v>
      </c>
      <c r="H18" s="1">
        <f t="shared" si="9"/>
        <v>27000</v>
      </c>
      <c r="I18" s="1">
        <f t="shared" si="10"/>
        <v>49950</v>
      </c>
      <c r="J18" s="1">
        <f t="shared" si="11"/>
        <v>31500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6"/>
        <v>35100</v>
      </c>
      <c r="F19" s="2">
        <f t="shared" si="7"/>
        <v>26100</v>
      </c>
      <c r="G19" s="5">
        <f t="shared" si="8"/>
        <v>46350</v>
      </c>
      <c r="H19" s="5">
        <f t="shared" si="9"/>
        <v>27000</v>
      </c>
      <c r="I19" s="2">
        <f t="shared" si="10"/>
        <v>49950</v>
      </c>
      <c r="J19" s="2">
        <f t="shared" si="11"/>
        <v>31500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6"/>
        <v>35100</v>
      </c>
      <c r="F20" s="1">
        <f t="shared" si="7"/>
        <v>26100</v>
      </c>
      <c r="G20" s="1">
        <f t="shared" si="8"/>
        <v>46350</v>
      </c>
      <c r="H20" s="1">
        <f t="shared" si="9"/>
        <v>27000</v>
      </c>
      <c r="I20" s="1">
        <f t="shared" si="10"/>
        <v>49950</v>
      </c>
      <c r="J20" s="1">
        <f t="shared" si="11"/>
        <v>31500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6"/>
        <v>35100</v>
      </c>
      <c r="F21" s="2">
        <f t="shared" si="7"/>
        <v>26100</v>
      </c>
      <c r="G21" s="5">
        <f t="shared" si="8"/>
        <v>46350</v>
      </c>
      <c r="H21" s="5">
        <f t="shared" si="9"/>
        <v>27000</v>
      </c>
      <c r="I21" s="2">
        <f t="shared" si="10"/>
        <v>49950</v>
      </c>
      <c r="J21" s="2">
        <f t="shared" si="11"/>
        <v>31500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6"/>
        <v>35100</v>
      </c>
      <c r="F22" s="1">
        <f t="shared" si="7"/>
        <v>26100</v>
      </c>
      <c r="G22" s="1">
        <f t="shared" si="8"/>
        <v>46350</v>
      </c>
      <c r="H22" s="1">
        <f t="shared" si="9"/>
        <v>27000</v>
      </c>
      <c r="I22" s="1">
        <f t="shared" si="10"/>
        <v>49950</v>
      </c>
      <c r="J22" s="1">
        <f t="shared" si="11"/>
        <v>31500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6"/>
        <v>35100</v>
      </c>
      <c r="F23" s="2">
        <f t="shared" si="7"/>
        <v>26100</v>
      </c>
      <c r="G23" s="5">
        <f t="shared" si="8"/>
        <v>46350</v>
      </c>
      <c r="H23" s="5">
        <f t="shared" si="9"/>
        <v>27000</v>
      </c>
      <c r="I23" s="2">
        <f t="shared" si="10"/>
        <v>49950</v>
      </c>
      <c r="J23" s="2">
        <f t="shared" si="11"/>
        <v>31500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6"/>
        <v>35100</v>
      </c>
      <c r="F24" s="1">
        <f t="shared" si="7"/>
        <v>26100</v>
      </c>
      <c r="G24" s="1">
        <f t="shared" si="8"/>
        <v>46350</v>
      </c>
      <c r="H24" s="1">
        <f t="shared" si="9"/>
        <v>27000</v>
      </c>
      <c r="I24" s="1">
        <f t="shared" si="10"/>
        <v>49950</v>
      </c>
      <c r="J24" s="1">
        <f t="shared" si="11"/>
        <v>31500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2">
        <f t="shared" si="6"/>
        <v>35100</v>
      </c>
      <c r="F25" s="2">
        <f t="shared" si="7"/>
        <v>26100</v>
      </c>
      <c r="G25" s="5">
        <f t="shared" si="8"/>
        <v>46350</v>
      </c>
      <c r="H25" s="5">
        <f t="shared" si="9"/>
        <v>27000</v>
      </c>
      <c r="I25" s="2">
        <f t="shared" si="10"/>
        <v>49950</v>
      </c>
      <c r="J25" s="2">
        <f t="shared" si="11"/>
        <v>31500</v>
      </c>
    </row>
    <row r="26" spans="1:10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6"/>
        <v>35100</v>
      </c>
      <c r="F26" s="1">
        <f t="shared" si="7"/>
        <v>26100</v>
      </c>
      <c r="G26" s="1">
        <f t="shared" si="8"/>
        <v>46350</v>
      </c>
      <c r="H26" s="1">
        <f t="shared" si="9"/>
        <v>27000</v>
      </c>
      <c r="I26" s="1">
        <f t="shared" si="10"/>
        <v>49950</v>
      </c>
      <c r="J26" s="1">
        <f t="shared" si="11"/>
        <v>31500</v>
      </c>
    </row>
    <row r="27" spans="1:10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2">
        <f t="shared" si="6"/>
        <v>35100</v>
      </c>
      <c r="F27" s="2">
        <f t="shared" si="7"/>
        <v>26100</v>
      </c>
      <c r="G27" s="5">
        <f t="shared" si="8"/>
        <v>46350</v>
      </c>
      <c r="H27" s="5">
        <f t="shared" si="9"/>
        <v>27000</v>
      </c>
      <c r="I27" s="2">
        <f t="shared" si="10"/>
        <v>49950</v>
      </c>
      <c r="J27" s="2">
        <f t="shared" si="11"/>
        <v>31500</v>
      </c>
    </row>
    <row r="28" spans="1:10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6"/>
        <v>35100</v>
      </c>
      <c r="F28" s="1">
        <f t="shared" si="7"/>
        <v>26100</v>
      </c>
      <c r="G28" s="1">
        <f t="shared" si="8"/>
        <v>46350</v>
      </c>
      <c r="H28" s="1">
        <f t="shared" si="9"/>
        <v>27000</v>
      </c>
      <c r="I28" s="1">
        <f t="shared" si="10"/>
        <v>49950</v>
      </c>
      <c r="J28" s="1">
        <f t="shared" si="11"/>
        <v>31500</v>
      </c>
    </row>
    <row r="29" spans="1:10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2">
        <f t="shared" si="6"/>
        <v>35100</v>
      </c>
      <c r="F29" s="2">
        <f t="shared" si="7"/>
        <v>26100</v>
      </c>
      <c r="G29" s="5">
        <f t="shared" si="8"/>
        <v>46350</v>
      </c>
      <c r="H29" s="5">
        <f t="shared" si="9"/>
        <v>27000</v>
      </c>
      <c r="I29" s="2">
        <f t="shared" si="10"/>
        <v>49950</v>
      </c>
      <c r="J29" s="2">
        <f t="shared" si="11"/>
        <v>31500</v>
      </c>
    </row>
    <row r="30" spans="1:10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6"/>
        <v>35100</v>
      </c>
      <c r="F30" s="1">
        <f t="shared" si="7"/>
        <v>26100</v>
      </c>
      <c r="G30" s="1">
        <f t="shared" si="8"/>
        <v>46350</v>
      </c>
      <c r="H30" s="1">
        <f t="shared" si="9"/>
        <v>27000</v>
      </c>
      <c r="I30" s="1">
        <f t="shared" si="10"/>
        <v>49950</v>
      </c>
      <c r="J30" s="1">
        <f t="shared" si="11"/>
        <v>31500</v>
      </c>
    </row>
    <row r="31" spans="1:10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2">
        <f t="shared" si="6"/>
        <v>35100</v>
      </c>
      <c r="F31" s="2">
        <f t="shared" si="7"/>
        <v>26100</v>
      </c>
      <c r="G31" s="5">
        <f t="shared" si="8"/>
        <v>46350</v>
      </c>
      <c r="H31" s="5">
        <f t="shared" si="9"/>
        <v>27000</v>
      </c>
      <c r="I31" s="2">
        <f t="shared" si="10"/>
        <v>49950</v>
      </c>
      <c r="J31" s="2">
        <f t="shared" si="11"/>
        <v>31500</v>
      </c>
    </row>
    <row r="32" spans="1:10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6"/>
        <v>35100</v>
      </c>
      <c r="F32" s="1">
        <f t="shared" si="7"/>
        <v>26100</v>
      </c>
      <c r="G32" s="1">
        <f t="shared" si="8"/>
        <v>46350</v>
      </c>
      <c r="H32" s="1">
        <f t="shared" si="9"/>
        <v>27000</v>
      </c>
      <c r="I32" s="1">
        <f t="shared" si="10"/>
        <v>49950</v>
      </c>
      <c r="J32" s="1">
        <f t="shared" si="11"/>
        <v>31500</v>
      </c>
    </row>
    <row r="33" spans="1:10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2">
        <f t="shared" si="6"/>
        <v>35100</v>
      </c>
      <c r="F33" s="2">
        <f t="shared" si="7"/>
        <v>26100</v>
      </c>
      <c r="G33" s="5">
        <f t="shared" si="8"/>
        <v>46350</v>
      </c>
      <c r="H33" s="5">
        <f t="shared" si="9"/>
        <v>27000</v>
      </c>
      <c r="I33" s="2">
        <f t="shared" si="10"/>
        <v>49950</v>
      </c>
      <c r="J33" s="2">
        <f t="shared" si="11"/>
        <v>31500</v>
      </c>
    </row>
    <row r="34" spans="1:10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6"/>
        <v>35100</v>
      </c>
      <c r="F34" s="1">
        <f t="shared" si="7"/>
        <v>26100</v>
      </c>
      <c r="G34" s="1">
        <f t="shared" si="8"/>
        <v>46350</v>
      </c>
      <c r="H34" s="1">
        <f t="shared" si="9"/>
        <v>27000</v>
      </c>
      <c r="I34" s="1">
        <f t="shared" si="10"/>
        <v>49950</v>
      </c>
      <c r="J34" s="1">
        <f t="shared" si="11"/>
        <v>31500</v>
      </c>
    </row>
    <row r="35" spans="1:10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2">
        <f t="shared" si="6"/>
        <v>35100</v>
      </c>
      <c r="F35" s="2">
        <f t="shared" si="7"/>
        <v>26100</v>
      </c>
      <c r="G35" s="5">
        <f t="shared" si="8"/>
        <v>46350</v>
      </c>
      <c r="H35" s="5">
        <f t="shared" si="9"/>
        <v>27000</v>
      </c>
      <c r="I35" s="2">
        <f t="shared" si="10"/>
        <v>49950</v>
      </c>
      <c r="J35" s="2">
        <f t="shared" si="11"/>
        <v>31500</v>
      </c>
    </row>
    <row r="36" spans="1:10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6"/>
        <v>35100</v>
      </c>
      <c r="F36" s="1">
        <f t="shared" si="7"/>
        <v>26100</v>
      </c>
      <c r="G36" s="1">
        <f t="shared" si="8"/>
        <v>46350</v>
      </c>
      <c r="H36" s="1">
        <f t="shared" si="9"/>
        <v>27000</v>
      </c>
      <c r="I36" s="1">
        <f t="shared" si="10"/>
        <v>49950</v>
      </c>
      <c r="J36" s="1">
        <f t="shared" si="11"/>
        <v>31500</v>
      </c>
    </row>
    <row r="37" spans="1:10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2">
        <f t="shared" si="6"/>
        <v>35100</v>
      </c>
      <c r="F37" s="2">
        <f t="shared" si="7"/>
        <v>26100</v>
      </c>
      <c r="G37" s="5">
        <f t="shared" si="8"/>
        <v>46350</v>
      </c>
      <c r="H37" s="5">
        <f t="shared" si="9"/>
        <v>27000</v>
      </c>
      <c r="I37" s="2">
        <f t="shared" si="10"/>
        <v>49950</v>
      </c>
      <c r="J37" s="2">
        <f t="shared" si="11"/>
        <v>31500</v>
      </c>
    </row>
    <row r="38" spans="1:10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6"/>
        <v>35100</v>
      </c>
      <c r="F38" s="1">
        <f t="shared" si="7"/>
        <v>26100</v>
      </c>
      <c r="G38" s="1">
        <f t="shared" si="8"/>
        <v>46350</v>
      </c>
      <c r="H38" s="1">
        <f t="shared" si="9"/>
        <v>27000</v>
      </c>
      <c r="I38" s="1">
        <f t="shared" si="10"/>
        <v>49950</v>
      </c>
      <c r="J38" s="1">
        <f t="shared" si="11"/>
        <v>31500</v>
      </c>
    </row>
    <row r="39" spans="1:10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2">
        <f t="shared" si="6"/>
        <v>35100</v>
      </c>
      <c r="F39" s="2">
        <f t="shared" si="7"/>
        <v>26100</v>
      </c>
      <c r="G39" s="5">
        <f t="shared" si="8"/>
        <v>46350</v>
      </c>
      <c r="H39" s="5">
        <f t="shared" si="9"/>
        <v>27000</v>
      </c>
      <c r="I39" s="2">
        <f t="shared" si="10"/>
        <v>49950</v>
      </c>
      <c r="J39" s="2">
        <f t="shared" si="11"/>
        <v>31500</v>
      </c>
    </row>
    <row r="40" spans="1:10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6"/>
        <v>35100</v>
      </c>
      <c r="F40" s="1">
        <f t="shared" si="7"/>
        <v>26100</v>
      </c>
      <c r="G40" s="1">
        <f t="shared" si="8"/>
        <v>46350</v>
      </c>
      <c r="H40" s="1">
        <f t="shared" si="9"/>
        <v>27000</v>
      </c>
      <c r="I40" s="1">
        <f t="shared" si="10"/>
        <v>49950</v>
      </c>
      <c r="J40" s="1">
        <f t="shared" si="11"/>
        <v>31500</v>
      </c>
    </row>
    <row r="41" spans="1:10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2">
        <f>0+10800+23300</f>
        <v>34100</v>
      </c>
      <c r="F41" s="2">
        <f>0+10800+14500</f>
        <v>25300</v>
      </c>
      <c r="G41" s="5">
        <f>0+10800+34170</f>
        <v>44970</v>
      </c>
      <c r="H41" s="5">
        <f>0+10800+15600</f>
        <v>26400</v>
      </c>
      <c r="I41" s="2">
        <f>0+10800+38150</f>
        <v>48950</v>
      </c>
      <c r="J41" s="2">
        <f>0+10800+20000</f>
        <v>30800</v>
      </c>
    </row>
    <row r="42" spans="1:10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0+10800+22300</f>
        <v>33100</v>
      </c>
      <c r="F42" s="1">
        <f>0+10800+13700</f>
        <v>24500</v>
      </c>
      <c r="G42" s="1">
        <f>0+10800+32790</f>
        <v>43590</v>
      </c>
      <c r="H42" s="1">
        <f>0+10800+15000</f>
        <v>25800</v>
      </c>
      <c r="I42" s="1">
        <f>0+10800+37150</f>
        <v>47950</v>
      </c>
      <c r="J42" s="1">
        <f>0+10800+19300</f>
        <v>30100</v>
      </c>
    </row>
    <row r="43" spans="1:10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2">
        <f>0+10800+21300</f>
        <v>32100</v>
      </c>
      <c r="F43" s="2">
        <f>0+10800+12900</f>
        <v>23700</v>
      </c>
      <c r="G43" s="5">
        <f>0+10800+31410</f>
        <v>42210</v>
      </c>
      <c r="H43" s="5">
        <f>0+10800+14400</f>
        <v>25200</v>
      </c>
      <c r="I43" s="2">
        <f>0+10800+36150</f>
        <v>46950</v>
      </c>
      <c r="J43" s="2">
        <f>0+10800+18600</f>
        <v>29400</v>
      </c>
    </row>
    <row r="44" spans="1:10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0+10800+19800</f>
        <v>30600</v>
      </c>
      <c r="F44" s="1">
        <f>0+10800+11700</f>
        <v>22500</v>
      </c>
      <c r="G44" s="1">
        <f>0+10800+29340</f>
        <v>40140</v>
      </c>
      <c r="H44" s="1">
        <f>0+10800+13500</f>
        <v>24300</v>
      </c>
      <c r="I44" s="1">
        <f>0+10800+34650</f>
        <v>45450</v>
      </c>
      <c r="J44" s="1">
        <f>0+10800+17550</f>
        <v>28350</v>
      </c>
    </row>
    <row r="45" spans="1:10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0+10800+24200</f>
        <v>35000</v>
      </c>
      <c r="F45" s="2">
        <f>0+10800+14300</f>
        <v>25100</v>
      </c>
      <c r="G45" s="5">
        <f>0+10800+35860</f>
        <v>46660</v>
      </c>
      <c r="H45" s="5">
        <f>0+10800+16500</f>
        <v>27300</v>
      </c>
      <c r="I45" s="2">
        <f>0+10800+42350</f>
        <v>53150</v>
      </c>
      <c r="J45" s="2">
        <f>0+10800+21450</f>
        <v>32250</v>
      </c>
    </row>
    <row r="46" spans="1:10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0+10800+19800</f>
        <v>30600</v>
      </c>
      <c r="F46" s="1">
        <f>0+10800+11700</f>
        <v>22500</v>
      </c>
      <c r="G46" s="1">
        <f>0+10800+29340</f>
        <v>40140</v>
      </c>
      <c r="H46" s="1">
        <f>0+10800+13500</f>
        <v>24300</v>
      </c>
      <c r="I46" s="1">
        <f>0+10800+34650</f>
        <v>45450</v>
      </c>
      <c r="J46" s="1">
        <f>0+10800+17550</f>
        <v>28350</v>
      </c>
    </row>
    <row r="47" spans="1:10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2">
        <f>0+10800+19800</f>
        <v>30600</v>
      </c>
      <c r="F47" s="2">
        <f>0+10800+11700</f>
        <v>22500</v>
      </c>
      <c r="G47" s="5">
        <f>0+10800+29340</f>
        <v>40140</v>
      </c>
      <c r="H47" s="5">
        <f>0+10800+13500</f>
        <v>24300</v>
      </c>
      <c r="I47" s="2">
        <f>0+10800+34650</f>
        <v>45450</v>
      </c>
      <c r="J47" s="2">
        <f>0+10800+17550</f>
        <v>28350</v>
      </c>
    </row>
    <row r="48" spans="1:10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0+10800+19800</f>
        <v>30600</v>
      </c>
      <c r="F48" s="1">
        <f>0+10800+11700</f>
        <v>22500</v>
      </c>
      <c r="G48" s="1">
        <f>0+10800+29340</f>
        <v>40140</v>
      </c>
      <c r="H48" s="1">
        <f>0+10800+13500</f>
        <v>24300</v>
      </c>
      <c r="I48" s="1">
        <f>0+10800+34650</f>
        <v>45450</v>
      </c>
      <c r="J48" s="1">
        <f>0+10800+17550</f>
        <v>28350</v>
      </c>
    </row>
    <row r="49" spans="1:10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0+10800+22000</f>
        <v>32800</v>
      </c>
      <c r="F49" s="2">
        <f>0+10800+13000</f>
        <v>23800</v>
      </c>
      <c r="G49" s="5">
        <f>0+10800+32600</f>
        <v>43400</v>
      </c>
      <c r="H49" s="5">
        <f>0+10800+15000</f>
        <v>25800</v>
      </c>
      <c r="I49" s="2">
        <f>0+10800+38500</f>
        <v>49300</v>
      </c>
      <c r="J49" s="2">
        <f>0+10800+19500</f>
        <v>30300</v>
      </c>
    </row>
    <row r="50" spans="1:10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0+10800+13200</f>
        <v>24000</v>
      </c>
      <c r="F50" s="1">
        <f>0+10800+7800</f>
        <v>18600</v>
      </c>
      <c r="G50" s="1">
        <f>0+10800+19560</f>
        <v>30360</v>
      </c>
      <c r="H50" s="1">
        <f>0+10800+9000</f>
        <v>19800</v>
      </c>
      <c r="I50" s="1">
        <f>0+10800+23100</f>
        <v>33900</v>
      </c>
      <c r="J50" s="1">
        <f>0+10800+11700</f>
        <v>22500</v>
      </c>
    </row>
    <row r="65536" ht="12.75"/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2022-02-04T19:20:50Z</dcterms:modified>
  <cp:category/>
  <cp:version/>
  <cp:contentType/>
  <cp:contentStatus/>
</cp:coreProperties>
</file>